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4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5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6.xml" ContentType="application/vnd.openxmlformats-officedocument.drawing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7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697"/>
  </bookViews>
  <sheets>
    <sheet name="Intro" sheetId="13" r:id="rId1"/>
    <sheet name="Barley (All)" sheetId="1" r:id="rId2"/>
    <sheet name="Graphs (All)" sheetId="2" r:id="rId3"/>
    <sheet name="Collective Graph (All)" sheetId="3" r:id="rId4"/>
    <sheet name="Barley (Adjusted)" sheetId="10" r:id="rId5"/>
    <sheet name="Graph 1" sheetId="12" r:id="rId6"/>
    <sheet name="Graph 2" sheetId="15" r:id="rId7"/>
    <sheet name="Graph 3" sheetId="16" r:id="rId8"/>
    <sheet name="Graph 4" sheetId="17" r:id="rId9"/>
    <sheet name="Graph 5" sheetId="14" r:id="rId10"/>
    <sheet name="Color Legend" sheetId="7" r:id="rId11"/>
  </sheets>
  <calcPr calcId="152511"/>
</workbook>
</file>

<file path=xl/calcChain.xml><?xml version="1.0" encoding="utf-8"?>
<calcChain xmlns="http://schemas.openxmlformats.org/spreadsheetml/2006/main">
  <c r="AX6" i="10" l="1"/>
  <c r="Y80" i="10" l="1"/>
  <c r="M80" i="10"/>
  <c r="I80" i="10"/>
  <c r="AW79" i="10"/>
  <c r="AK79" i="10"/>
  <c r="AI79" i="10"/>
  <c r="AG79" i="10"/>
  <c r="AE79" i="10"/>
  <c r="AC79" i="10"/>
  <c r="Y79" i="10"/>
  <c r="M79" i="10"/>
  <c r="K79" i="10"/>
  <c r="I79" i="10"/>
  <c r="G79" i="10"/>
  <c r="AA78" i="10"/>
  <c r="AK78" i="10"/>
  <c r="AI78" i="10"/>
  <c r="AG78" i="10"/>
  <c r="AE78" i="10"/>
  <c r="AC78" i="10"/>
  <c r="Y78" i="10"/>
  <c r="S78" i="10"/>
  <c r="O78" i="10"/>
  <c r="M78" i="10"/>
  <c r="K78" i="10"/>
  <c r="I78" i="10"/>
  <c r="G78" i="10"/>
  <c r="AW77" i="10"/>
  <c r="AA77" i="10"/>
  <c r="AS77" i="10"/>
  <c r="AQ77" i="10"/>
  <c r="AO77" i="10"/>
  <c r="AK77" i="10"/>
  <c r="AI77" i="10"/>
  <c r="AG77" i="10"/>
  <c r="AE77" i="10"/>
  <c r="AC77" i="10"/>
  <c r="Y77" i="10"/>
  <c r="W77" i="10"/>
  <c r="S77" i="10"/>
  <c r="O77" i="10"/>
  <c r="M77" i="10"/>
  <c r="I77" i="10"/>
  <c r="G77" i="10"/>
  <c r="AW76" i="10"/>
  <c r="AS76" i="10"/>
  <c r="AQ76" i="10"/>
  <c r="AO76" i="10"/>
  <c r="AG76" i="10"/>
  <c r="AE76" i="10"/>
  <c r="AC76" i="10"/>
  <c r="Y76" i="10"/>
  <c r="O76" i="10"/>
  <c r="M76" i="10"/>
  <c r="I76" i="10"/>
  <c r="G76" i="10"/>
  <c r="AW75" i="10"/>
  <c r="AS75" i="10"/>
  <c r="AQ75" i="10"/>
  <c r="AO75" i="10"/>
  <c r="AG75" i="10"/>
  <c r="AE75" i="10"/>
  <c r="AC75" i="10"/>
  <c r="Y75" i="10"/>
  <c r="W75" i="10"/>
  <c r="U75" i="10"/>
  <c r="O75" i="10"/>
  <c r="M75" i="10"/>
  <c r="K75" i="10"/>
  <c r="I75" i="10"/>
  <c r="G75" i="10"/>
  <c r="AQ74" i="10"/>
  <c r="AO74" i="10"/>
  <c r="AC74" i="10"/>
  <c r="Y74" i="10"/>
  <c r="W74" i="10"/>
  <c r="U74" i="10"/>
  <c r="S74" i="10"/>
  <c r="M74" i="10"/>
  <c r="K74" i="10"/>
  <c r="I74" i="10"/>
  <c r="G74" i="10"/>
  <c r="AQ73" i="10"/>
  <c r="AO73" i="10"/>
  <c r="AC73" i="10"/>
  <c r="Y73" i="10"/>
  <c r="W73" i="10"/>
  <c r="U73" i="10"/>
  <c r="S73" i="10"/>
  <c r="O73" i="10"/>
  <c r="M73" i="10"/>
  <c r="I73" i="10"/>
  <c r="G73" i="10"/>
  <c r="AC72" i="10"/>
  <c r="Y72" i="10"/>
  <c r="W72" i="10"/>
  <c r="U72" i="10"/>
  <c r="O72" i="10"/>
  <c r="M72" i="10"/>
  <c r="I72" i="10"/>
  <c r="G72" i="10"/>
  <c r="AG71" i="10"/>
  <c r="AC71" i="10"/>
  <c r="Y71" i="10"/>
  <c r="W71" i="10"/>
  <c r="U71" i="10"/>
  <c r="O71" i="10"/>
  <c r="M71" i="10"/>
  <c r="I71" i="10"/>
  <c r="G71" i="10"/>
  <c r="AE70" i="10"/>
  <c r="AC70" i="10"/>
  <c r="Y70" i="10"/>
  <c r="W70" i="10"/>
  <c r="U70" i="10"/>
  <c r="O70" i="10"/>
  <c r="I70" i="10"/>
  <c r="G70" i="10"/>
  <c r="AG69" i="10"/>
  <c r="AE69" i="10"/>
  <c r="AC69" i="10"/>
  <c r="Y69" i="10"/>
  <c r="W69" i="10"/>
  <c r="U69" i="10"/>
  <c r="O69" i="10"/>
  <c r="I69" i="10"/>
  <c r="G69" i="10"/>
  <c r="Y68" i="10"/>
  <c r="W68" i="10"/>
  <c r="U68" i="10"/>
  <c r="S68" i="10"/>
  <c r="O68" i="10"/>
  <c r="I68" i="10"/>
  <c r="G68" i="10"/>
  <c r="Y67" i="10"/>
  <c r="W67" i="10"/>
  <c r="U67" i="10"/>
  <c r="S67" i="10"/>
  <c r="O67" i="10"/>
  <c r="I67" i="10"/>
  <c r="AW66" i="10"/>
  <c r="Y66" i="10"/>
  <c r="W66" i="10"/>
  <c r="U66" i="10"/>
  <c r="O66" i="10"/>
  <c r="I66" i="10"/>
  <c r="AW65" i="10"/>
  <c r="AA65" i="10"/>
  <c r="Y65" i="10"/>
  <c r="W65" i="10"/>
  <c r="U65" i="10"/>
  <c r="O65" i="10"/>
  <c r="I65" i="10"/>
  <c r="AW64" i="10"/>
  <c r="AM64" i="10"/>
  <c r="Y64" i="10"/>
  <c r="U64" i="10"/>
  <c r="O64" i="10"/>
  <c r="I64" i="10"/>
  <c r="AW63" i="10"/>
  <c r="AA63" i="10"/>
  <c r="Y63" i="10"/>
  <c r="U63" i="10"/>
  <c r="S63" i="10"/>
  <c r="M63" i="10"/>
  <c r="I63" i="10"/>
  <c r="G63" i="10"/>
  <c r="AA62" i="10"/>
  <c r="Y62" i="10"/>
  <c r="U62" i="10"/>
  <c r="S62" i="10"/>
  <c r="M62" i="10"/>
  <c r="I62" i="10"/>
  <c r="G62" i="10"/>
  <c r="Y61" i="10"/>
  <c r="W61" i="10"/>
  <c r="U61" i="10"/>
  <c r="S61" i="10"/>
  <c r="I61" i="10"/>
  <c r="G61" i="10"/>
  <c r="AW60" i="10"/>
  <c r="AM60" i="10"/>
  <c r="AA60" i="10"/>
  <c r="Y60" i="10"/>
  <c r="U60" i="10"/>
  <c r="S60" i="10"/>
  <c r="I60" i="10"/>
  <c r="AW59" i="10"/>
  <c r="AM59" i="10"/>
  <c r="AA59" i="10"/>
  <c r="Y59" i="10"/>
  <c r="W59" i="10"/>
  <c r="U59" i="10"/>
  <c r="S59" i="10"/>
  <c r="I59" i="10"/>
  <c r="AW58" i="10"/>
  <c r="AM58" i="10"/>
  <c r="Y58" i="10"/>
  <c r="W58" i="10"/>
  <c r="U58" i="10"/>
  <c r="I58" i="10"/>
  <c r="AW57" i="10"/>
  <c r="Y57" i="10"/>
  <c r="W57" i="10"/>
  <c r="U57" i="10"/>
  <c r="I57" i="10"/>
  <c r="AW56" i="10"/>
  <c r="AE56" i="10"/>
  <c r="Y56" i="10"/>
  <c r="W56" i="10"/>
  <c r="U56" i="10"/>
  <c r="M56" i="10"/>
  <c r="I56" i="10"/>
  <c r="AW55" i="10"/>
  <c r="Y55" i="10"/>
  <c r="W55" i="10"/>
  <c r="U55" i="10"/>
  <c r="O55" i="10"/>
  <c r="I55" i="10"/>
  <c r="AW54" i="10"/>
  <c r="Y54" i="10"/>
  <c r="U54" i="10"/>
  <c r="M54" i="10"/>
  <c r="AW53" i="10"/>
  <c r="Y53" i="10"/>
  <c r="W53" i="10"/>
  <c r="U53" i="10"/>
  <c r="M53" i="10"/>
  <c r="AW52" i="10"/>
  <c r="Y52" i="10"/>
  <c r="W52" i="10"/>
  <c r="U52" i="10"/>
  <c r="S52" i="10"/>
  <c r="AW51" i="10"/>
  <c r="W51" i="10"/>
  <c r="S51" i="10"/>
  <c r="AW50" i="10"/>
  <c r="Y50" i="10"/>
  <c r="W50" i="10"/>
  <c r="O50" i="10"/>
  <c r="AW49" i="10"/>
  <c r="Y49" i="10"/>
  <c r="W49" i="10"/>
  <c r="U49" i="10"/>
  <c r="M49" i="10"/>
  <c r="AW48" i="10"/>
  <c r="Y48" i="10"/>
  <c r="U48" i="10"/>
  <c r="M48" i="10"/>
  <c r="AW47" i="10"/>
  <c r="Y47" i="10"/>
  <c r="M47" i="10"/>
  <c r="AW46" i="10"/>
  <c r="Y46" i="10"/>
  <c r="O46" i="10"/>
  <c r="M46" i="10"/>
  <c r="G46" i="10"/>
  <c r="Y45" i="10"/>
  <c r="O45" i="10"/>
  <c r="M45" i="10"/>
  <c r="G45" i="10"/>
  <c r="O44" i="10"/>
  <c r="M44" i="10"/>
  <c r="G44" i="10"/>
  <c r="AM43" i="10"/>
  <c r="W43" i="10"/>
  <c r="M43" i="10"/>
  <c r="G43" i="10"/>
  <c r="AM42" i="10"/>
  <c r="W42" i="10"/>
  <c r="O42" i="10"/>
  <c r="M42" i="10"/>
  <c r="G42" i="10"/>
  <c r="AM41" i="10"/>
  <c r="W41" i="10"/>
  <c r="O41" i="10"/>
  <c r="M41" i="10"/>
  <c r="G41" i="10"/>
  <c r="M40" i="10"/>
  <c r="W39" i="10"/>
  <c r="O39" i="10"/>
  <c r="W38" i="10"/>
  <c r="G38" i="10"/>
  <c r="G37" i="10"/>
  <c r="W36" i="10"/>
  <c r="G36" i="10"/>
  <c r="W35" i="10"/>
  <c r="K35" i="10"/>
  <c r="G35" i="10"/>
  <c r="K34" i="10"/>
  <c r="G34" i="10"/>
  <c r="W33" i="10"/>
  <c r="K33" i="10"/>
  <c r="G33" i="10"/>
  <c r="W32" i="10"/>
  <c r="W31" i="10"/>
  <c r="M30" i="10"/>
  <c r="M29" i="10"/>
  <c r="M28" i="10"/>
  <c r="M27" i="10"/>
  <c r="M26" i="10"/>
  <c r="M25" i="10"/>
  <c r="M24" i="10"/>
  <c r="M23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FN58" i="1" l="1"/>
  <c r="FN59" i="1"/>
  <c r="CY56" i="1" l="1"/>
  <c r="BG13" i="1" l="1"/>
  <c r="BI29" i="1"/>
  <c r="BI60" i="1"/>
  <c r="BI77" i="1"/>
  <c r="BI73" i="1"/>
  <c r="BE74" i="1"/>
  <c r="BA52" i="1"/>
  <c r="BA51" i="1"/>
  <c r="DE71" i="1" l="1"/>
  <c r="DE69" i="1"/>
  <c r="O79" i="1" l="1"/>
  <c r="O78" i="1"/>
  <c r="O75" i="1"/>
  <c r="O74" i="1"/>
  <c r="O35" i="1"/>
  <c r="O34" i="1"/>
  <c r="O33" i="1"/>
  <c r="AA30" i="1"/>
  <c r="AA29" i="1"/>
  <c r="Y30" i="1"/>
  <c r="Y29" i="1"/>
  <c r="Y28" i="1"/>
  <c r="Y27" i="1"/>
  <c r="Y26" i="1"/>
  <c r="Y25" i="1"/>
  <c r="Y24" i="1"/>
  <c r="Y23" i="1"/>
  <c r="Q51" i="1"/>
  <c r="AA80" i="1"/>
  <c r="AA79" i="1"/>
  <c r="AA78" i="1"/>
  <c r="AA77" i="1"/>
  <c r="AA74" i="1"/>
  <c r="Y80" i="1"/>
  <c r="Y79" i="1"/>
  <c r="Y78" i="1"/>
  <c r="Y76" i="1"/>
  <c r="Y75" i="1"/>
  <c r="Y73" i="1"/>
  <c r="Y72" i="1"/>
  <c r="Y71" i="1"/>
  <c r="Y63" i="1"/>
  <c r="Y62" i="1"/>
  <c r="Y56" i="1"/>
  <c r="Y54" i="1"/>
  <c r="Y53" i="1"/>
  <c r="Y49" i="1"/>
  <c r="Y48" i="1"/>
  <c r="Y47" i="1"/>
  <c r="Y45" i="1"/>
  <c r="Y44" i="1"/>
  <c r="Y43" i="1"/>
  <c r="Y42" i="1"/>
  <c r="Y41" i="1"/>
  <c r="Y40" i="1"/>
  <c r="W46" i="1"/>
  <c r="W44" i="1"/>
  <c r="W77" i="1"/>
  <c r="W74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K40" i="1"/>
  <c r="ES77" i="1"/>
  <c r="ES76" i="1"/>
  <c r="ES75" i="1"/>
  <c r="DW41" i="1"/>
  <c r="EI43" i="1"/>
  <c r="EI42" i="1"/>
  <c r="EM77" i="1"/>
  <c r="EM76" i="1"/>
  <c r="EM75" i="1"/>
  <c r="EM74" i="1"/>
  <c r="EM73" i="1"/>
  <c r="EE77" i="1"/>
  <c r="EE76" i="1"/>
  <c r="EE75" i="1"/>
  <c r="EE74" i="1"/>
  <c r="EE73" i="1"/>
  <c r="CM65" i="1"/>
  <c r="CM63" i="1"/>
  <c r="CM62" i="1"/>
  <c r="CM60" i="1"/>
  <c r="CM59" i="1"/>
  <c r="DW64" i="1"/>
  <c r="DW60" i="1"/>
  <c r="DW59" i="1"/>
  <c r="DW58" i="1"/>
  <c r="DS60" i="1"/>
  <c r="EY78" i="1"/>
  <c r="EY77" i="1"/>
  <c r="DK79" i="1"/>
  <c r="DK78" i="1"/>
  <c r="DK77" i="1"/>
  <c r="DC79" i="1"/>
  <c r="DC78" i="1"/>
  <c r="DC77" i="1"/>
  <c r="DC76" i="1"/>
  <c r="DC75" i="1"/>
  <c r="DA71" i="1"/>
  <c r="DA70" i="1"/>
  <c r="CW79" i="1"/>
  <c r="CW78" i="1"/>
  <c r="CW77" i="1"/>
  <c r="CW76" i="1"/>
  <c r="CW75" i="1"/>
  <c r="CW70" i="1"/>
  <c r="CW69" i="1"/>
  <c r="CU70" i="1"/>
  <c r="CU71" i="1"/>
  <c r="CU72" i="1"/>
  <c r="CU73" i="1"/>
  <c r="CU74" i="1"/>
  <c r="CU75" i="1"/>
  <c r="CU76" i="1"/>
  <c r="CU77" i="1"/>
  <c r="CU78" i="1"/>
  <c r="CU79" i="1"/>
  <c r="CU69" i="1"/>
  <c r="FR79" i="1"/>
  <c r="FR77" i="1"/>
  <c r="FR76" i="1"/>
  <c r="FR75" i="1"/>
  <c r="FR66" i="1"/>
  <c r="FR65" i="1"/>
  <c r="FR64" i="1"/>
  <c r="FR63" i="1"/>
  <c r="FF58" i="1"/>
  <c r="FF60" i="1"/>
  <c r="FF59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BM48" i="1"/>
  <c r="BM49" i="1"/>
  <c r="I33" i="1" l="1"/>
  <c r="BA78" i="1"/>
  <c r="BA68" i="1"/>
  <c r="BA67" i="1"/>
  <c r="BA59" i="1"/>
  <c r="BA63" i="1"/>
  <c r="BA62" i="1"/>
  <c r="BA61" i="1"/>
  <c r="BA60" i="1"/>
  <c r="CC47" i="1"/>
  <c r="I79" i="1"/>
  <c r="I78" i="1"/>
  <c r="I77" i="1"/>
  <c r="I76" i="1"/>
  <c r="I75" i="1"/>
  <c r="I74" i="1"/>
  <c r="I73" i="1"/>
  <c r="I72" i="1"/>
  <c r="I71" i="1"/>
  <c r="I70" i="1"/>
  <c r="I69" i="1"/>
  <c r="I68" i="1"/>
  <c r="I63" i="1"/>
  <c r="I62" i="1"/>
  <c r="I61" i="1"/>
  <c r="I46" i="1"/>
  <c r="I45" i="1"/>
  <c r="I44" i="1"/>
  <c r="I43" i="1"/>
  <c r="I42" i="1"/>
  <c r="I41" i="1"/>
  <c r="I38" i="1"/>
  <c r="I37" i="1"/>
  <c r="I36" i="1"/>
  <c r="I35" i="1"/>
  <c r="I34" i="1"/>
  <c r="F34" i="1"/>
  <c r="F69" i="1"/>
  <c r="DO77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0" i="1"/>
  <c r="CE49" i="1"/>
  <c r="CE48" i="1"/>
  <c r="CE47" i="1"/>
  <c r="CE46" i="1"/>
  <c r="CE45" i="1"/>
  <c r="DO79" i="1"/>
  <c r="DO7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BW31" i="1"/>
  <c r="BW32" i="1"/>
  <c r="BW33" i="1"/>
  <c r="BW35" i="1"/>
  <c r="BW36" i="1"/>
  <c r="BW38" i="1"/>
  <c r="BW39" i="1"/>
  <c r="AI39" i="1"/>
  <c r="BW41" i="1"/>
  <c r="AI41" i="1"/>
  <c r="BW42" i="1"/>
  <c r="AI42" i="1"/>
  <c r="BW43" i="1"/>
  <c r="AI44" i="1"/>
  <c r="AI45" i="1"/>
  <c r="AI46" i="1"/>
  <c r="BW49" i="1"/>
  <c r="BW50" i="1"/>
  <c r="AI50" i="1"/>
  <c r="BW51" i="1"/>
  <c r="BW52" i="1"/>
  <c r="BK52" i="1"/>
  <c r="BW53" i="1"/>
  <c r="BK53" i="1"/>
  <c r="BK54" i="1"/>
  <c r="BW55" i="1"/>
  <c r="BK55" i="1"/>
  <c r="AI55" i="1"/>
  <c r="BW56" i="1"/>
  <c r="BK56" i="1"/>
  <c r="BW57" i="1"/>
  <c r="BK57" i="1"/>
  <c r="BW58" i="1"/>
  <c r="BK58" i="1"/>
  <c r="BW59" i="1"/>
  <c r="BK59" i="1"/>
  <c r="BK60" i="1"/>
  <c r="BW61" i="1"/>
  <c r="BK61" i="1"/>
  <c r="BK62" i="1"/>
  <c r="BK63" i="1"/>
  <c r="BK64" i="1"/>
  <c r="AI64" i="1"/>
  <c r="AC65" i="1"/>
  <c r="BW65" i="1"/>
  <c r="BK65" i="1"/>
  <c r="AI65" i="1"/>
  <c r="BW66" i="1"/>
  <c r="BK66" i="1"/>
  <c r="AI66" i="1"/>
  <c r="BW67" i="1"/>
  <c r="BK67" i="1"/>
  <c r="AI67" i="1"/>
  <c r="AC68" i="1"/>
  <c r="BW68" i="1"/>
  <c r="BK68" i="1"/>
  <c r="AI68" i="1"/>
  <c r="AC69" i="1"/>
  <c r="BW69" i="1"/>
  <c r="BK69" i="1"/>
  <c r="AC70" i="1"/>
  <c r="BW70" i="1"/>
  <c r="BK70" i="1"/>
  <c r="AC71" i="1"/>
  <c r="BW71" i="1"/>
  <c r="BK71" i="1"/>
  <c r="AC72" i="1"/>
  <c r="BW72" i="1"/>
  <c r="BK72" i="1"/>
  <c r="AC73" i="1"/>
  <c r="BW73" i="1"/>
  <c r="BK73" i="1"/>
  <c r="BW74" i="1"/>
  <c r="BK74" i="1"/>
  <c r="AC75" i="1"/>
  <c r="BW75" i="1"/>
  <c r="BK75" i="1"/>
  <c r="AI75" i="1"/>
  <c r="AC76" i="1"/>
  <c r="AI76" i="1"/>
  <c r="AC77" i="1"/>
  <c r="BW77" i="1"/>
  <c r="AC78" i="1"/>
</calcChain>
</file>

<file path=xl/comments1.xml><?xml version="1.0" encoding="utf-8"?>
<comments xmlns="http://schemas.openxmlformats.org/spreadsheetml/2006/main">
  <authors>
    <author>Rai Ghulam Mustafa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X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exports to different regions.
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exports to different regions.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pound/sughar.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pound/sughar.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barley and dhall.</t>
        </r>
      </text>
    </comment>
    <comment ref="FE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FE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FE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V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In-text price is 0.0034048348655.</t>
        </r>
      </text>
    </comment>
    <comment ref="FE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CD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FE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V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In-text price is 0.00299400917476.</t>
        </r>
      </text>
    </comment>
    <comment ref="CD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B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daris seed and flour.</t>
        </r>
      </text>
    </comment>
    <comment ref="CD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BL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corn and barley.</t>
        </r>
      </text>
    </comment>
    <comment ref="CD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BL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corn and barley.</t>
        </r>
      </text>
    </comment>
    <comment ref="CD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Relatively low but confirmed from the report.</t>
        </r>
      </text>
    </comment>
    <comment ref="CD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Z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kilos.</t>
        </r>
      </text>
    </comment>
    <comment ref="CD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Z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kilos.</t>
        </r>
      </text>
    </comment>
    <comment ref="CD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D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U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CV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V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Z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Z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D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ED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EL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V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 is 0.003978224455.</t>
        </r>
      </text>
    </comment>
    <comment ref="CD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U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ED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EL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U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CV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B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D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EL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R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U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CV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B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D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EL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R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U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CV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B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D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EL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ER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V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B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C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CT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CV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B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DC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cereals in this report, however,  quantities and values of wheat and barley for the previous two years are mentioned under cereals as well. </t>
        </r>
      </text>
    </comment>
    <comment ref="CD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exports to different regions.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exports to different regions.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pound/sughar.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pound/sughar.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O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AV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O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AM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Ghilan &amp; Tunekabun, Bazaar (Local) price.</t>
        </r>
      </text>
    </comment>
    <comment ref="AV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AM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Ghilan &amp; Tunekabun, Bazaar (Local) price.</t>
        </r>
      </text>
    </comment>
    <comment ref="AV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AV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V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pound/kandy.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In-text price is 0.00299400917476.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Palestine, Imports price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T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corn and barley.</t>
        </r>
      </text>
    </comment>
    <comment ref="U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Trebizond (Rumeli). Exports price.</t>
        </r>
      </text>
    </comment>
    <comment ref="X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corn and barley.</t>
        </r>
      </text>
    </comment>
    <comment ref="U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Trebizond (Anatolia). Exports price.</t>
        </r>
      </text>
    </comment>
    <comment ref="X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Constantinople, Exports price.</t>
        </r>
      </text>
    </comment>
    <comment ref="X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Constantinople Exports price.</t>
        </r>
      </text>
    </comment>
    <comment ref="X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kilos.</t>
        </r>
      </text>
    </comment>
    <comment ref="X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kilos.</t>
        </r>
      </text>
    </comment>
    <comment ref="X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O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E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Khorasan, Bazaar (Local) price.</t>
        </r>
      </text>
    </comment>
    <comment ref="X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W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O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W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X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W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W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Beirut, Imports price.</t>
        </r>
      </text>
    </comment>
    <comment ref="X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X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C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AD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G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Kermanshah, Bazaar (Local) price
</t>
        </r>
      </text>
    </comment>
    <comment ref="X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D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X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G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Kermanshah, Bazaar (Local) price</t>
        </r>
      </text>
    </comment>
    <comment ref="X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S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Constantinople, Bazaar (Local) price.</t>
        </r>
      </text>
    </comment>
    <comment ref="X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N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AP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 is 0.003978224455.</t>
        </r>
      </text>
    </comment>
    <comment ref="M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Palestine, Imports price.</t>
        </r>
      </text>
    </comment>
    <comment ref="S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Constantinople, Imports price.</t>
        </r>
      </text>
    </comment>
    <comment ref="X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AN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AP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X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C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AD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F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N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AP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R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W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X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C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AD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F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N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AP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R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W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M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Palestine, Bazaar (Local) price.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Constantinople, Bazaar (Local) price.</t>
        </r>
      </text>
    </comment>
    <comment ref="X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A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Sultanabad, Exports price</t>
        </r>
      </text>
    </comment>
    <comment ref="AB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C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high, re-confirmed from the text for correctness, could be that some some expensive grains inflating the price up.</t>
        </r>
      </text>
    </comment>
    <comment ref="AD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F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N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oats.</t>
        </r>
      </text>
    </comment>
    <comment ref="AP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R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W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Lingah, Imports price.</t>
        </r>
      </text>
    </comment>
    <comment ref="X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A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Sultanabad, Exports price</t>
        </r>
      </text>
    </comment>
    <comment ref="AB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F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X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  <comment ref="AB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grain, wheat and barley.</t>
        </r>
      </text>
    </comment>
    <comment ref="A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F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 and barley.</t>
        </r>
      </text>
    </comment>
    <comment ref="AG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cereals in this report, however,  quantities and values of wheat and barley for the previous two years are mentioned under cereals as well. </t>
        </r>
      </text>
    </comment>
    <comment ref="AW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for wheat, barley, oats and dari.</t>
        </r>
      </text>
    </comment>
  </commentList>
</comments>
</file>

<file path=xl/sharedStrings.xml><?xml version="1.0" encoding="utf-8"?>
<sst xmlns="http://schemas.openxmlformats.org/spreadsheetml/2006/main" count="940" uniqueCount="67">
  <si>
    <t>Baghdad</t>
  </si>
  <si>
    <t>UK</t>
  </si>
  <si>
    <t>Damascus</t>
  </si>
  <si>
    <t>Izmir</t>
  </si>
  <si>
    <t>Beirut</t>
  </si>
  <si>
    <t>Bahrain</t>
  </si>
  <si>
    <t>d/bush</t>
  </si>
  <si>
    <t>pound/ton</t>
  </si>
  <si>
    <t>Bam</t>
  </si>
  <si>
    <t>Exports</t>
  </si>
  <si>
    <t>Barley</t>
  </si>
  <si>
    <t>pound/lb.</t>
  </si>
  <si>
    <t>Imports</t>
  </si>
  <si>
    <t>Alexandretta</t>
  </si>
  <si>
    <t>Bazaar (Local)</t>
  </si>
  <si>
    <t>Turkey</t>
  </si>
  <si>
    <t>Constantinople</t>
  </si>
  <si>
    <t>Mohammerah</t>
  </si>
  <si>
    <t>pound/cwts.</t>
  </si>
  <si>
    <t>Lingah</t>
  </si>
  <si>
    <t/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</si>
  <si>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</si>
  <si>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</si>
  <si>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</si>
  <si>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</si>
  <si>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</si>
  <si>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</si>
  <si>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</si>
  <si>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</si>
  <si>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</si>
  <si>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</si>
  <si>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</si>
  <si>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</si>
  <si>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</si>
  <si>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</si>
  <si>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Istanbul (Anatolia)</t>
  </si>
  <si>
    <t>Istanbul (Rumeli)</t>
  </si>
  <si>
    <t>UK (London)</t>
  </si>
  <si>
    <t>City/Region</t>
  </si>
  <si>
    <t>Category</t>
  </si>
  <si>
    <t>Product</t>
  </si>
  <si>
    <t>Unit (Price)</t>
  </si>
  <si>
    <t>Year</t>
  </si>
  <si>
    <t>Unit from city data</t>
  </si>
  <si>
    <t>Converted unit into d/bush</t>
  </si>
  <si>
    <t>Yezd</t>
  </si>
  <si>
    <t>Mazandaran</t>
  </si>
  <si>
    <t>Shiraz</t>
  </si>
  <si>
    <t>Trebizond (Persia)</t>
  </si>
  <si>
    <t>UK (London), in d/bush</t>
  </si>
  <si>
    <t>Damascus &amp; Beirut</t>
  </si>
  <si>
    <t>Muscat &amp; Lingah</t>
  </si>
  <si>
    <t>Turkey &amp; Constantinople</t>
  </si>
  <si>
    <t>Exports &amp; few Imports and Bazaar (Local)</t>
  </si>
  <si>
    <t>Exports &amp; few Bazaar (Local)</t>
  </si>
  <si>
    <t>Imports &amp; few Exports</t>
  </si>
  <si>
    <t>Ispahan &amp; Sultanabad</t>
  </si>
  <si>
    <t>Bazaar (Local) &amp; few Exports</t>
  </si>
  <si>
    <t>Resht and Ghilan &amp; Tunekabun</t>
  </si>
  <si>
    <t>s</t>
  </si>
  <si>
    <t>Middle East imports and exports, 1824-1913</t>
  </si>
  <si>
    <t>and were published in the British House of Commons papers in the diplomatic &amp; consular reports on trade and finance as well as in the administration reports on the Persian Gulf Political Residency.</t>
  </si>
  <si>
    <t>Values are in pounds sterling.</t>
  </si>
  <si>
    <t>This spreadsheet was put together by Robert Allen in October 2018.</t>
  </si>
  <si>
    <t>There are important issues regarding the accuracy of the returns in view of their provenance and the incentives to underreport values and evade taxation.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</si>
  <si>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Barley</t>
    </r>
    <r>
      <rPr>
        <sz val="10"/>
        <rFont val="Arial"/>
        <family val="2"/>
      </rPr>
      <t xml:space="preserve"> 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 xml:space="preserve">&amp; </t>
    </r>
    <r>
      <rPr>
        <b/>
        <i/>
        <sz val="10"/>
        <rFont val="Arial"/>
        <family val="2"/>
      </rPr>
      <t>India</t>
    </r>
    <r>
      <rPr>
        <sz val="10"/>
        <rFont val="Arial"/>
        <family val="2"/>
      </rPr>
      <t xml:space="preserve">. The data were compiled by British consuls usually from figures collected by Ottoman customs houses that taxed trade </t>
    </r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</si>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</sst>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?&quot;;\-#,##0&quot;?&quot;"/>
    <numFmt numFmtId="165" formatCode="0.0000"/>
  </numFmts>
  <fonts count="14" x14ac:knownFonts="1">
    <font>
      <sz val="10"/>
      <name val="Arial"/>
      <charset val="204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1"/>
      <color theme="1"/>
      <name val="Calibri"/>
      <family val="2"/>
      <scheme val="mino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  <charset val="204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rgb="FF0033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1">
    <xf numFmtId="0" fontId="0" fillId="0" borderId="0">
      <alignment vertical="top"/>
    </xf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7" fillId="0" borderId="0">
      <alignment vertical="top"/>
    </xf>
    <xf numFmtId="0" fontId="7" fillId="0" borderId="0">
      <alignment vertical="top"/>
    </xf>
    <xf numFmtId="0" fontId="3" fillId="0" borderId="1" applyNumberFormat="0" applyFont="0" applyBorder="0" applyAlignment="0" applyProtection="0"/>
    <xf numFmtId="0" fontId="4" fillId="0" borderId="0">
      <alignment vertical="top"/>
    </xf>
  </cellStyleXfs>
  <cellXfs count="18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8" fillId="0" borderId="0" xfId="0" applyFont="1" applyAlignment="1"/>
    <xf numFmtId="0" fontId="9" fillId="2" borderId="0" xfId="7" applyFont="1" applyFill="1" applyBorder="1" applyAlignment="1">
      <alignment horizontal="left"/>
    </xf>
    <xf numFmtId="0" fontId="9" fillId="2" borderId="0" xfId="7" applyFont="1" applyFill="1" applyBorder="1" applyAlignment="1">
      <alignment horizontal="left" wrapText="1"/>
    </xf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0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10" fillId="3" borderId="0" xfId="7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0" applyNumberFormat="1" applyFont="1" applyAlignment="1"/>
    <xf numFmtId="0" fontId="4" fillId="0" borderId="0" xfId="10" applyAlignment="1"/>
  </cellXfs>
  <cellStyles count="11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Normal 2" xfId="10"/>
    <cellStyle name="Normal 3" xfId="7"/>
    <cellStyle name="Normal 3 2" xfId="8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 (London),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(All)'!$C$7:$C$107</c:f>
              <c:numCache>
                <c:formatCode>0.0000</c:formatCode>
                <c:ptCount val="101"/>
                <c:pt idx="15">
                  <c:v>52.125</c:v>
                </c:pt>
                <c:pt idx="16">
                  <c:v>61.625</c:v>
                </c:pt>
                <c:pt idx="17">
                  <c:v>63.125</c:v>
                </c:pt>
                <c:pt idx="18">
                  <c:v>52</c:v>
                </c:pt>
                <c:pt idx="19">
                  <c:v>50.25</c:v>
                </c:pt>
                <c:pt idx="20">
                  <c:v>54.875</c:v>
                </c:pt>
                <c:pt idx="21">
                  <c:v>54.125</c:v>
                </c:pt>
                <c:pt idx="22">
                  <c:v>52.625</c:v>
                </c:pt>
                <c:pt idx="23">
                  <c:v>50.875</c:v>
                </c:pt>
                <c:pt idx="24">
                  <c:v>44.875</c:v>
                </c:pt>
                <c:pt idx="25">
                  <c:v>44.625</c:v>
                </c:pt>
                <c:pt idx="26">
                  <c:v>56.125</c:v>
                </c:pt>
                <c:pt idx="27">
                  <c:v>60</c:v>
                </c:pt>
                <c:pt idx="28">
                  <c:v>64.5</c:v>
                </c:pt>
                <c:pt idx="29">
                  <c:v>59.125</c:v>
                </c:pt>
                <c:pt idx="30">
                  <c:v>51.875</c:v>
                </c:pt>
                <c:pt idx="31">
                  <c:v>54.25</c:v>
                </c:pt>
                <c:pt idx="32">
                  <c:v>56</c:v>
                </c:pt>
                <c:pt idx="33">
                  <c:v>60.625</c:v>
                </c:pt>
                <c:pt idx="34">
                  <c:v>67.375</c:v>
                </c:pt>
                <c:pt idx="35">
                  <c:v>57.625</c:v>
                </c:pt>
                <c:pt idx="36">
                  <c:v>52.75</c:v>
                </c:pt>
                <c:pt idx="37">
                  <c:v>59.5</c:v>
                </c:pt>
                <c:pt idx="38">
                  <c:v>60.25</c:v>
                </c:pt>
                <c:pt idx="39">
                  <c:v>51</c:v>
                </c:pt>
                <c:pt idx="40">
                  <c:v>49.625</c:v>
                </c:pt>
                <c:pt idx="41">
                  <c:v>47.875</c:v>
                </c:pt>
                <c:pt idx="42">
                  <c:v>46.75</c:v>
                </c:pt>
                <c:pt idx="43">
                  <c:v>47.75</c:v>
                </c:pt>
                <c:pt idx="44">
                  <c:v>46</c:v>
                </c:pt>
                <c:pt idx="45">
                  <c:v>45.125</c:v>
                </c:pt>
                <c:pt idx="46">
                  <c:v>39.875</c:v>
                </c:pt>
                <c:pt idx="47">
                  <c:v>38</c:v>
                </c:pt>
                <c:pt idx="48">
                  <c:v>41.75</c:v>
                </c:pt>
                <c:pt idx="49">
                  <c:v>38.75</c:v>
                </c:pt>
                <c:pt idx="50">
                  <c:v>43</c:v>
                </c:pt>
                <c:pt idx="51">
                  <c:v>42.25</c:v>
                </c:pt>
                <c:pt idx="52">
                  <c:v>39.25</c:v>
                </c:pt>
                <c:pt idx="53">
                  <c:v>38.375</c:v>
                </c:pt>
                <c:pt idx="54">
                  <c:v>36.75</c:v>
                </c:pt>
                <c:pt idx="55">
                  <c:v>32.875</c:v>
                </c:pt>
                <c:pt idx="56">
                  <c:v>34.375</c:v>
                </c:pt>
                <c:pt idx="57">
                  <c:v>35.25</c:v>
                </c:pt>
                <c:pt idx="58">
                  <c:v>40.75</c:v>
                </c:pt>
                <c:pt idx="59">
                  <c:v>38.375</c:v>
                </c:pt>
                <c:pt idx="60">
                  <c:v>37.375</c:v>
                </c:pt>
                <c:pt idx="61">
                  <c:v>37.75</c:v>
                </c:pt>
                <c:pt idx="62">
                  <c:v>38.5</c:v>
                </c:pt>
                <c:pt idx="63">
                  <c:v>34</c:v>
                </c:pt>
                <c:pt idx="64">
                  <c:v>33.5</c:v>
                </c:pt>
                <c:pt idx="65">
                  <c:v>36.5</c:v>
                </c:pt>
                <c:pt idx="66">
                  <c:v>36.25</c:v>
                </c:pt>
                <c:pt idx="67">
                  <c:v>37.625</c:v>
                </c:pt>
                <c:pt idx="68">
                  <c:v>38.75</c:v>
                </c:pt>
                <c:pt idx="69">
                  <c:v>40.25</c:v>
                </c:pt>
                <c:pt idx="70">
                  <c:v>34.625</c:v>
                </c:pt>
                <c:pt idx="71">
                  <c:v>40.875</c:v>
                </c:pt>
                <c:pt idx="72">
                  <c:v>46</c:v>
                </c:pt>
                <c:pt idx="73">
                  <c:v>40.875</c:v>
                </c:pt>
                <c:pt idx="74">
                  <c:v>40.75</c:v>
                </c:pt>
                <c:pt idx="75">
                  <c:v>56</c:v>
                </c:pt>
                <c:pt idx="76">
                  <c:v>80.25</c:v>
                </c:pt>
                <c:pt idx="77">
                  <c:v>97.125</c:v>
                </c:pt>
                <c:pt idx="78">
                  <c:v>88.5</c:v>
                </c:pt>
                <c:pt idx="79">
                  <c:v>113.625</c:v>
                </c:pt>
                <c:pt idx="80">
                  <c:v>134.125</c:v>
                </c:pt>
                <c:pt idx="81">
                  <c:v>78.25</c:v>
                </c:pt>
                <c:pt idx="82">
                  <c:v>60.125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(All)'!$C$7:$C$107</c:f>
              <c:numCache>
                <c:formatCode>0.0000</c:formatCode>
                <c:ptCount val="101"/>
                <c:pt idx="15">
                  <c:v>52.125</c:v>
                </c:pt>
                <c:pt idx="16">
                  <c:v>61.625</c:v>
                </c:pt>
                <c:pt idx="17">
                  <c:v>63.125</c:v>
                </c:pt>
                <c:pt idx="18">
                  <c:v>52</c:v>
                </c:pt>
                <c:pt idx="19">
                  <c:v>50.25</c:v>
                </c:pt>
                <c:pt idx="20">
                  <c:v>54.875</c:v>
                </c:pt>
                <c:pt idx="21">
                  <c:v>54.125</c:v>
                </c:pt>
                <c:pt idx="22">
                  <c:v>52.625</c:v>
                </c:pt>
                <c:pt idx="23">
                  <c:v>50.875</c:v>
                </c:pt>
                <c:pt idx="24">
                  <c:v>44.875</c:v>
                </c:pt>
                <c:pt idx="25">
                  <c:v>44.625</c:v>
                </c:pt>
                <c:pt idx="26">
                  <c:v>56.125</c:v>
                </c:pt>
                <c:pt idx="27">
                  <c:v>60</c:v>
                </c:pt>
                <c:pt idx="28">
                  <c:v>64.5</c:v>
                </c:pt>
                <c:pt idx="29">
                  <c:v>59.125</c:v>
                </c:pt>
                <c:pt idx="30">
                  <c:v>51.875</c:v>
                </c:pt>
                <c:pt idx="31">
                  <c:v>54.25</c:v>
                </c:pt>
                <c:pt idx="32">
                  <c:v>56</c:v>
                </c:pt>
                <c:pt idx="33">
                  <c:v>60.625</c:v>
                </c:pt>
                <c:pt idx="34">
                  <c:v>67.375</c:v>
                </c:pt>
                <c:pt idx="35">
                  <c:v>57.625</c:v>
                </c:pt>
                <c:pt idx="36">
                  <c:v>52.75</c:v>
                </c:pt>
                <c:pt idx="37">
                  <c:v>59.5</c:v>
                </c:pt>
                <c:pt idx="38">
                  <c:v>60.25</c:v>
                </c:pt>
                <c:pt idx="39">
                  <c:v>51</c:v>
                </c:pt>
                <c:pt idx="40">
                  <c:v>49.625</c:v>
                </c:pt>
                <c:pt idx="41">
                  <c:v>47.875</c:v>
                </c:pt>
                <c:pt idx="42">
                  <c:v>46.75</c:v>
                </c:pt>
                <c:pt idx="43">
                  <c:v>47.75</c:v>
                </c:pt>
                <c:pt idx="44">
                  <c:v>46</c:v>
                </c:pt>
                <c:pt idx="45">
                  <c:v>45.125</c:v>
                </c:pt>
                <c:pt idx="46">
                  <c:v>39.875</c:v>
                </c:pt>
                <c:pt idx="47">
                  <c:v>38</c:v>
                </c:pt>
                <c:pt idx="48">
                  <c:v>41.75</c:v>
                </c:pt>
                <c:pt idx="49">
                  <c:v>38.75</c:v>
                </c:pt>
                <c:pt idx="50">
                  <c:v>43</c:v>
                </c:pt>
                <c:pt idx="51">
                  <c:v>42.25</c:v>
                </c:pt>
                <c:pt idx="52">
                  <c:v>39.25</c:v>
                </c:pt>
                <c:pt idx="53">
                  <c:v>38.375</c:v>
                </c:pt>
                <c:pt idx="54">
                  <c:v>36.75</c:v>
                </c:pt>
                <c:pt idx="55">
                  <c:v>32.875</c:v>
                </c:pt>
                <c:pt idx="56">
                  <c:v>34.375</c:v>
                </c:pt>
                <c:pt idx="57">
                  <c:v>35.25</c:v>
                </c:pt>
                <c:pt idx="58">
                  <c:v>40.75</c:v>
                </c:pt>
                <c:pt idx="59">
                  <c:v>38.375</c:v>
                </c:pt>
                <c:pt idx="60">
                  <c:v>37.375</c:v>
                </c:pt>
                <c:pt idx="61">
                  <c:v>37.75</c:v>
                </c:pt>
                <c:pt idx="62">
                  <c:v>38.5</c:v>
                </c:pt>
                <c:pt idx="63">
                  <c:v>34</c:v>
                </c:pt>
                <c:pt idx="64">
                  <c:v>33.5</c:v>
                </c:pt>
                <c:pt idx="65">
                  <c:v>36.5</c:v>
                </c:pt>
                <c:pt idx="66">
                  <c:v>36.25</c:v>
                </c:pt>
                <c:pt idx="67">
                  <c:v>37.625</c:v>
                </c:pt>
                <c:pt idx="68">
                  <c:v>38.75</c:v>
                </c:pt>
                <c:pt idx="69">
                  <c:v>40.25</c:v>
                </c:pt>
                <c:pt idx="70">
                  <c:v>34.625</c:v>
                </c:pt>
                <c:pt idx="71">
                  <c:v>40.875</c:v>
                </c:pt>
                <c:pt idx="72">
                  <c:v>46</c:v>
                </c:pt>
                <c:pt idx="73">
                  <c:v>40.875</c:v>
                </c:pt>
                <c:pt idx="74">
                  <c:v>40.75</c:v>
                </c:pt>
                <c:pt idx="75">
                  <c:v>56</c:v>
                </c:pt>
                <c:pt idx="76">
                  <c:v>80.25</c:v>
                </c:pt>
                <c:pt idx="77">
                  <c:v>97.125</c:v>
                </c:pt>
                <c:pt idx="78">
                  <c:v>88.5</c:v>
                </c:pt>
                <c:pt idx="79">
                  <c:v>113.625</c:v>
                </c:pt>
                <c:pt idx="80">
                  <c:v>134.125</c:v>
                </c:pt>
                <c:pt idx="81">
                  <c:v>78.25</c:v>
                </c:pt>
                <c:pt idx="82">
                  <c:v>60.125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30400"/>
        <c:axId val="772629280"/>
      </c:scatterChart>
      <c:valAx>
        <c:axId val="772630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29280"/>
        <c:crosses val="autoZero"/>
        <c:crossBetween val="midCat"/>
        <c:majorUnit val="5"/>
      </c:valAx>
      <c:valAx>
        <c:axId val="7726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30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(All)'!$F$7:$F$107</c:f>
              <c:numCache>
                <c:formatCode>0.0000</c:formatCode>
                <c:ptCount val="101"/>
                <c:pt idx="27">
                  <c:v>21.746727809956017</c:v>
                </c:pt>
                <c:pt idx="62">
                  <c:v>78.345567476002259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(All)'!$F$7:$F$107</c:f>
              <c:numCache>
                <c:formatCode>0.0000</c:formatCode>
                <c:ptCount val="101"/>
                <c:pt idx="27">
                  <c:v>21.746727809956017</c:v>
                </c:pt>
                <c:pt idx="62">
                  <c:v>78.345567476002259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55040"/>
        <c:axId val="772653920"/>
      </c:scatterChart>
      <c:valAx>
        <c:axId val="772655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3920"/>
        <c:crosses val="autoZero"/>
        <c:crossBetween val="midCat"/>
        <c:majorUnit val="5"/>
      </c:valAx>
      <c:valAx>
        <c:axId val="77265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5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Barley, 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UK, Black Sea, Mediterranean Sea, Persian Gulf &amp; India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, in d/bushel 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80891985172792E-2"/>
          <c:y val="8.8389886629959238E-2"/>
          <c:w val="0.68122208555556674"/>
          <c:h val="0.84345476165474809"/>
        </c:manualLayout>
      </c:layout>
      <c:lineChart>
        <c:grouping val="standard"/>
        <c:varyColors val="0"/>
        <c:ser>
          <c:idx val="2"/>
          <c:order val="0"/>
          <c:tx>
            <c:strRef>
              <c:f>'Barley (Adjusted)'!$C$6</c:f>
              <c:strCache>
                <c:ptCount val="1"/>
                <c:pt idx="0">
                  <c:v>UK (London), in d/bush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6350">
                <a:solidFill>
                  <a:schemeClr val="accent3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(Adjusted)'!$C$7:$C$107</c:f>
              <c:numCache>
                <c:formatCode>0.0000</c:formatCode>
                <c:ptCount val="91"/>
                <c:pt idx="5">
                  <c:v>52.125</c:v>
                </c:pt>
                <c:pt idx="6">
                  <c:v>61.625</c:v>
                </c:pt>
                <c:pt idx="7">
                  <c:v>63.125</c:v>
                </c:pt>
                <c:pt idx="8">
                  <c:v>52</c:v>
                </c:pt>
                <c:pt idx="9">
                  <c:v>50.25</c:v>
                </c:pt>
                <c:pt idx="10">
                  <c:v>54.875</c:v>
                </c:pt>
                <c:pt idx="11">
                  <c:v>54.125</c:v>
                </c:pt>
                <c:pt idx="12">
                  <c:v>52.625</c:v>
                </c:pt>
                <c:pt idx="13">
                  <c:v>50.875</c:v>
                </c:pt>
                <c:pt idx="14">
                  <c:v>44.875</c:v>
                </c:pt>
                <c:pt idx="15">
                  <c:v>44.625</c:v>
                </c:pt>
                <c:pt idx="16">
                  <c:v>56.125</c:v>
                </c:pt>
                <c:pt idx="17">
                  <c:v>60</c:v>
                </c:pt>
                <c:pt idx="18">
                  <c:v>64.5</c:v>
                </c:pt>
                <c:pt idx="19">
                  <c:v>59.125</c:v>
                </c:pt>
                <c:pt idx="20">
                  <c:v>51.875</c:v>
                </c:pt>
                <c:pt idx="21">
                  <c:v>54.25</c:v>
                </c:pt>
                <c:pt idx="22">
                  <c:v>56</c:v>
                </c:pt>
                <c:pt idx="23">
                  <c:v>60.625</c:v>
                </c:pt>
                <c:pt idx="24">
                  <c:v>67.375</c:v>
                </c:pt>
                <c:pt idx="25">
                  <c:v>57.625</c:v>
                </c:pt>
                <c:pt idx="26">
                  <c:v>52.75</c:v>
                </c:pt>
                <c:pt idx="27">
                  <c:v>59.5</c:v>
                </c:pt>
                <c:pt idx="28">
                  <c:v>60.25</c:v>
                </c:pt>
                <c:pt idx="29">
                  <c:v>51</c:v>
                </c:pt>
                <c:pt idx="30">
                  <c:v>49.625</c:v>
                </c:pt>
                <c:pt idx="31">
                  <c:v>47.875</c:v>
                </c:pt>
                <c:pt idx="32">
                  <c:v>46.75</c:v>
                </c:pt>
                <c:pt idx="33">
                  <c:v>47.75</c:v>
                </c:pt>
                <c:pt idx="34">
                  <c:v>46</c:v>
                </c:pt>
                <c:pt idx="35">
                  <c:v>45.125</c:v>
                </c:pt>
                <c:pt idx="36">
                  <c:v>39.875</c:v>
                </c:pt>
                <c:pt idx="37">
                  <c:v>38</c:v>
                </c:pt>
                <c:pt idx="38">
                  <c:v>41.75</c:v>
                </c:pt>
                <c:pt idx="39">
                  <c:v>38.75</c:v>
                </c:pt>
                <c:pt idx="40">
                  <c:v>43</c:v>
                </c:pt>
                <c:pt idx="41">
                  <c:v>42.25</c:v>
                </c:pt>
                <c:pt idx="42">
                  <c:v>39.25</c:v>
                </c:pt>
                <c:pt idx="43">
                  <c:v>38.375</c:v>
                </c:pt>
                <c:pt idx="44">
                  <c:v>36.75</c:v>
                </c:pt>
                <c:pt idx="45">
                  <c:v>32.875</c:v>
                </c:pt>
                <c:pt idx="46">
                  <c:v>34.375</c:v>
                </c:pt>
                <c:pt idx="47">
                  <c:v>35.25</c:v>
                </c:pt>
                <c:pt idx="48">
                  <c:v>40.75</c:v>
                </c:pt>
                <c:pt idx="49">
                  <c:v>38.375</c:v>
                </c:pt>
                <c:pt idx="50">
                  <c:v>37.375</c:v>
                </c:pt>
                <c:pt idx="51">
                  <c:v>37.75</c:v>
                </c:pt>
                <c:pt idx="52">
                  <c:v>38.5</c:v>
                </c:pt>
                <c:pt idx="53">
                  <c:v>34</c:v>
                </c:pt>
                <c:pt idx="54">
                  <c:v>33.5</c:v>
                </c:pt>
                <c:pt idx="55">
                  <c:v>36.5</c:v>
                </c:pt>
                <c:pt idx="56">
                  <c:v>36.25</c:v>
                </c:pt>
                <c:pt idx="57">
                  <c:v>37.625</c:v>
                </c:pt>
                <c:pt idx="58">
                  <c:v>38.75</c:v>
                </c:pt>
                <c:pt idx="59">
                  <c:v>40.25</c:v>
                </c:pt>
                <c:pt idx="60">
                  <c:v>34.625</c:v>
                </c:pt>
                <c:pt idx="61">
                  <c:v>40.875</c:v>
                </c:pt>
                <c:pt idx="62">
                  <c:v>46</c:v>
                </c:pt>
                <c:pt idx="63">
                  <c:v>40.875</c:v>
                </c:pt>
                <c:pt idx="64">
                  <c:v>40.75</c:v>
                </c:pt>
                <c:pt idx="65">
                  <c:v>56</c:v>
                </c:pt>
                <c:pt idx="66">
                  <c:v>80.25</c:v>
                </c:pt>
                <c:pt idx="67">
                  <c:v>97.125</c:v>
                </c:pt>
                <c:pt idx="68">
                  <c:v>88.5</c:v>
                </c:pt>
                <c:pt idx="69">
                  <c:v>113.625</c:v>
                </c:pt>
                <c:pt idx="70">
                  <c:v>134.125</c:v>
                </c:pt>
                <c:pt idx="71">
                  <c:v>78.25</c:v>
                </c:pt>
                <c:pt idx="72">
                  <c:v>60.125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'Barley (Adjusted)'!$D$6</c:f>
              <c:strCache>
                <c:ptCount val="1"/>
                <c:pt idx="0">
                  <c:v>UK, Imports, in d/bush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(Adjusted)'!$D$7:$D$107</c:f>
              <c:numCache>
                <c:formatCode>0.0000</c:formatCode>
                <c:ptCount val="91"/>
                <c:pt idx="4">
                  <c:v>45.398211844361015</c:v>
                </c:pt>
                <c:pt idx="5">
                  <c:v>49.450694875222183</c:v>
                </c:pt>
                <c:pt idx="6">
                  <c:v>48.002037374061416</c:v>
                </c:pt>
                <c:pt idx="7">
                  <c:v>49.797700825918703</c:v>
                </c:pt>
                <c:pt idx="8">
                  <c:v>38.583157049434277</c:v>
                </c:pt>
                <c:pt idx="9">
                  <c:v>39.482484292082873</c:v>
                </c:pt>
                <c:pt idx="10">
                  <c:v>47.663838375929146</c:v>
                </c:pt>
                <c:pt idx="11">
                  <c:v>45.646364550717095</c:v>
                </c:pt>
                <c:pt idx="12">
                  <c:v>40.704130983446404</c:v>
                </c:pt>
                <c:pt idx="13">
                  <c:v>40.973994815760655</c:v>
                </c:pt>
                <c:pt idx="14">
                  <c:v>35.36370925366851</c:v>
                </c:pt>
                <c:pt idx="15">
                  <c:v>34.607142857142861</c:v>
                </c:pt>
                <c:pt idx="16">
                  <c:v>47.571428571428577</c:v>
                </c:pt>
                <c:pt idx="17">
                  <c:v>53.410714285714292</c:v>
                </c:pt>
                <c:pt idx="18">
                  <c:v>54.428571428571423</c:v>
                </c:pt>
                <c:pt idx="19">
                  <c:v>44.946428571428577</c:v>
                </c:pt>
                <c:pt idx="20">
                  <c:v>42.053571428571431</c:v>
                </c:pt>
                <c:pt idx="21">
                  <c:v>42.482142857142854</c:v>
                </c:pt>
                <c:pt idx="22">
                  <c:v>44.089285714285715</c:v>
                </c:pt>
                <c:pt idx="23">
                  <c:v>46.553571428571431</c:v>
                </c:pt>
                <c:pt idx="24">
                  <c:v>50.035714285714285</c:v>
                </c:pt>
                <c:pt idx="25">
                  <c:v>44.946428571428577</c:v>
                </c:pt>
                <c:pt idx="26">
                  <c:v>41.089285714285708</c:v>
                </c:pt>
                <c:pt idx="27">
                  <c:v>44.625</c:v>
                </c:pt>
                <c:pt idx="28">
                  <c:v>41.946428571428577</c:v>
                </c:pt>
                <c:pt idx="29">
                  <c:v>44.571428571428569</c:v>
                </c:pt>
                <c:pt idx="30">
                  <c:v>45.857142857142854</c:v>
                </c:pt>
                <c:pt idx="31">
                  <c:v>44.464285714285715</c:v>
                </c:pt>
                <c:pt idx="32">
                  <c:v>38.142857142857139</c:v>
                </c:pt>
                <c:pt idx="33">
                  <c:v>37.392857142857146</c:v>
                </c:pt>
                <c:pt idx="34">
                  <c:v>34.928571428571423</c:v>
                </c:pt>
                <c:pt idx="35">
                  <c:v>31.607142857142854</c:v>
                </c:pt>
                <c:pt idx="36">
                  <c:v>30.964285714285715</c:v>
                </c:pt>
                <c:pt idx="37">
                  <c:v>28.285714285714285</c:v>
                </c:pt>
                <c:pt idx="38">
                  <c:v>30.535714285714288</c:v>
                </c:pt>
                <c:pt idx="39">
                  <c:v>30.589285714285719</c:v>
                </c:pt>
                <c:pt idx="40">
                  <c:v>32.035714285714285</c:v>
                </c:pt>
                <c:pt idx="41">
                  <c:v>36.428571428571423</c:v>
                </c:pt>
                <c:pt idx="42">
                  <c:v>32.357142857142854</c:v>
                </c:pt>
                <c:pt idx="43">
                  <c:v>27.107142857142851</c:v>
                </c:pt>
                <c:pt idx="44">
                  <c:v>24.321428571428569</c:v>
                </c:pt>
                <c:pt idx="45">
                  <c:v>25.125000000000004</c:v>
                </c:pt>
                <c:pt idx="46">
                  <c:v>27.214285714285712</c:v>
                </c:pt>
                <c:pt idx="47">
                  <c:v>26.464285714285719</c:v>
                </c:pt>
                <c:pt idx="48">
                  <c:v>29.732142857142858</c:v>
                </c:pt>
                <c:pt idx="49">
                  <c:v>30.857142857142854</c:v>
                </c:pt>
                <c:pt idx="50">
                  <c:v>32.357142857142854</c:v>
                </c:pt>
                <c:pt idx="51">
                  <c:v>30.214285714285712</c:v>
                </c:pt>
                <c:pt idx="52">
                  <c:v>30.321428571428573</c:v>
                </c:pt>
                <c:pt idx="53">
                  <c:v>29.142857142857149</c:v>
                </c:pt>
                <c:pt idx="54">
                  <c:v>28.285714285714285</c:v>
                </c:pt>
                <c:pt idx="55">
                  <c:v>30.107142857142854</c:v>
                </c:pt>
                <c:pt idx="56">
                  <c:v>30.535714285714288</c:v>
                </c:pt>
                <c:pt idx="57">
                  <c:v>35.839285714285715</c:v>
                </c:pt>
                <c:pt idx="58">
                  <c:v>36.107142857142861</c:v>
                </c:pt>
                <c:pt idx="59">
                  <c:v>35.517857142857146</c:v>
                </c:pt>
                <c:pt idx="60">
                  <c:v>31.607142857142854</c:v>
                </c:pt>
                <c:pt idx="61">
                  <c:v>36.053571428571431</c:v>
                </c:pt>
                <c:pt idx="62">
                  <c:v>41.892857142857146</c:v>
                </c:pt>
                <c:pt idx="63">
                  <c:v>38.571428571428577</c:v>
                </c:pt>
                <c:pt idx="64">
                  <c:v>37.821428571428569</c:v>
                </c:pt>
                <c:pt idx="65">
                  <c:v>52.553571428571431</c:v>
                </c:pt>
                <c:pt idx="66">
                  <c:v>70.5</c:v>
                </c:pt>
                <c:pt idx="67">
                  <c:v>105.16071428571428</c:v>
                </c:pt>
                <c:pt idx="68">
                  <c:v>115.71428571428572</c:v>
                </c:pt>
                <c:pt idx="69">
                  <c:v>114.80357142857143</c:v>
                </c:pt>
                <c:pt idx="70">
                  <c:v>122.30357142857142</c:v>
                </c:pt>
              </c:numCache>
            </c:numRef>
          </c:val>
          <c:smooth val="1"/>
        </c:ser>
        <c:ser>
          <c:idx val="8"/>
          <c:order val="2"/>
          <c:tx>
            <c:strRef>
              <c:f>'Barley (Adjusted)'!$M$6</c:f>
              <c:strCache>
                <c:ptCount val="1"/>
                <c:pt idx="0">
                  <c:v>Palestine, Exports &amp; few Imports and Bazaar (Local),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(Adjusted)'!$M$7:$M$107</c:f>
              <c:numCache>
                <c:formatCode>0.0000</c:formatCode>
                <c:ptCount val="91"/>
                <c:pt idx="6">
                  <c:v>37.293808271575429</c:v>
                </c:pt>
                <c:pt idx="7">
                  <c:v>32.933302863324684</c:v>
                </c:pt>
                <c:pt idx="8">
                  <c:v>21.629203719943494</c:v>
                </c:pt>
                <c:pt idx="9">
                  <c:v>30.268260322211916</c:v>
                </c:pt>
                <c:pt idx="10">
                  <c:v>37.752759910073927</c:v>
                </c:pt>
                <c:pt idx="11">
                  <c:v>30.667495803236314</c:v>
                </c:pt>
                <c:pt idx="12">
                  <c:v>20.743258426966296</c:v>
                </c:pt>
                <c:pt idx="13">
                  <c:v>20.758624250350213</c:v>
                </c:pt>
                <c:pt idx="23">
                  <c:v>27.822364901016591</c:v>
                </c:pt>
                <c:pt idx="24">
                  <c:v>26.450806207142396</c:v>
                </c:pt>
                <c:pt idx="25">
                  <c:v>23.150425353136033</c:v>
                </c:pt>
                <c:pt idx="26">
                  <c:v>25.075523119875925</c:v>
                </c:pt>
                <c:pt idx="27">
                  <c:v>38.523274478330656</c:v>
                </c:pt>
                <c:pt idx="28">
                  <c:v>26.966292134831455</c:v>
                </c:pt>
                <c:pt idx="29">
                  <c:v>35.955056179775283</c:v>
                </c:pt>
                <c:pt idx="30">
                  <c:v>25.704691328355477</c:v>
                </c:pt>
                <c:pt idx="31">
                  <c:v>24.952774391324695</c:v>
                </c:pt>
                <c:pt idx="32">
                  <c:v>23.961055425659222</c:v>
                </c:pt>
                <c:pt idx="36">
                  <c:v>21.790943139257745</c:v>
                </c:pt>
                <c:pt idx="37">
                  <c:v>23.970037453183519</c:v>
                </c:pt>
                <c:pt idx="39">
                  <c:v>26.093509239576658</c:v>
                </c:pt>
                <c:pt idx="45">
                  <c:v>16.594641313742436</c:v>
                </c:pt>
                <c:pt idx="46">
                  <c:v>19.026217228464418</c:v>
                </c:pt>
                <c:pt idx="54">
                  <c:v>15.269446791311012</c:v>
                </c:pt>
                <c:pt idx="55">
                  <c:v>16.167649543741071</c:v>
                </c:pt>
                <c:pt idx="56">
                  <c:v>27.551020408163268</c:v>
                </c:pt>
                <c:pt idx="57">
                  <c:v>53.571428571428569</c:v>
                </c:pt>
                <c:pt idx="58">
                  <c:v>29.222721822541967</c:v>
                </c:pt>
                <c:pt idx="59">
                  <c:v>36.89952451779773</c:v>
                </c:pt>
                <c:pt idx="60">
                  <c:v>37.078651685393261</c:v>
                </c:pt>
                <c:pt idx="61">
                  <c:v>32.142857142857139</c:v>
                </c:pt>
                <c:pt idx="62">
                  <c:v>34.819643511777208</c:v>
                </c:pt>
                <c:pt idx="63">
                  <c:v>39.647528258881955</c:v>
                </c:pt>
              </c:numCache>
            </c:numRef>
          </c:val>
          <c:smooth val="1"/>
        </c:ser>
        <c:ser>
          <c:idx val="9"/>
          <c:order val="3"/>
          <c:tx>
            <c:strRef>
              <c:f>'Barley (Adjusted)'!$O$6</c:f>
              <c:strCache>
                <c:ptCount val="1"/>
                <c:pt idx="0">
                  <c:v>Damascus &amp; Beirut, 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(Adjusted)'!$O$7:$O$107</c:f>
              <c:numCache>
                <c:formatCode>0.0000</c:formatCode>
                <c:ptCount val="91"/>
                <c:pt idx="22">
                  <c:v>27.343749999999996</c:v>
                </c:pt>
                <c:pt idx="24">
                  <c:v>18.088942307692307</c:v>
                </c:pt>
                <c:pt idx="25">
                  <c:v>22.115384615384617</c:v>
                </c:pt>
                <c:pt idx="27">
                  <c:v>45.359375</c:v>
                </c:pt>
                <c:pt idx="28">
                  <c:v>30.408519553072619</c:v>
                </c:pt>
                <c:pt idx="29">
                  <c:v>35.476606145251402</c:v>
                </c:pt>
                <c:pt idx="33">
                  <c:v>20.411718749999999</c:v>
                </c:pt>
                <c:pt idx="38">
                  <c:v>28.349609375000004</c:v>
                </c:pt>
                <c:pt idx="47">
                  <c:v>20.654044750430295</c:v>
                </c:pt>
                <c:pt idx="48">
                  <c:v>33.388981636060095</c:v>
                </c:pt>
                <c:pt idx="49">
                  <c:v>20.357142857142858</c:v>
                </c:pt>
                <c:pt idx="50">
                  <c:v>19.897959183673471</c:v>
                </c:pt>
                <c:pt idx="51">
                  <c:v>12.507607251532166</c:v>
                </c:pt>
                <c:pt idx="52">
                  <c:v>15.739391341620232</c:v>
                </c:pt>
                <c:pt idx="53">
                  <c:v>24</c:v>
                </c:pt>
                <c:pt idx="54">
                  <c:v>19.563636363636363</c:v>
                </c:pt>
                <c:pt idx="55">
                  <c:v>22.153846153846153</c:v>
                </c:pt>
                <c:pt idx="56">
                  <c:v>22.8</c:v>
                </c:pt>
                <c:pt idx="58">
                  <c:v>34.285714285714285</c:v>
                </c:pt>
                <c:pt idx="59">
                  <c:v>36</c:v>
                </c:pt>
                <c:pt idx="60">
                  <c:v>36.585365853658537</c:v>
                </c:pt>
                <c:pt idx="61">
                  <c:v>36.444444444444443</c:v>
                </c:pt>
              </c:numCache>
            </c:numRef>
          </c:val>
          <c:smooth val="1"/>
        </c:ser>
        <c:ser>
          <c:idx val="10"/>
          <c:order val="4"/>
          <c:tx>
            <c:strRef>
              <c:f>'Barley (Adjusted)'!$P$6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(Adjusted)'!$P$7:$P$107</c:f>
              <c:numCache>
                <c:formatCode>0.0000</c:formatCode>
                <c:ptCount val="91"/>
                <c:pt idx="35">
                  <c:v>19.300706713780919</c:v>
                </c:pt>
                <c:pt idx="36">
                  <c:v>20.72226148409894</c:v>
                </c:pt>
                <c:pt idx="37">
                  <c:v>18.585159010600709</c:v>
                </c:pt>
                <c:pt idx="38">
                  <c:v>18.384805653710245</c:v>
                </c:pt>
                <c:pt idx="39">
                  <c:v>18.86183745583039</c:v>
                </c:pt>
                <c:pt idx="40">
                  <c:v>23.498586572438164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20.14982332155477</c:v>
                </c:pt>
                <c:pt idx="47">
                  <c:v>22.000706713780918</c:v>
                </c:pt>
                <c:pt idx="48">
                  <c:v>31.131095406360426</c:v>
                </c:pt>
                <c:pt idx="49">
                  <c:v>26.208127208480565</c:v>
                </c:pt>
                <c:pt idx="50">
                  <c:v>24.729328621908131</c:v>
                </c:pt>
                <c:pt idx="51">
                  <c:v>22.23922261484099</c:v>
                </c:pt>
                <c:pt idx="52">
                  <c:v>23.88021201413428</c:v>
                </c:pt>
                <c:pt idx="53">
                  <c:v>23.69893992932862</c:v>
                </c:pt>
                <c:pt idx="54">
                  <c:v>22.258303886925795</c:v>
                </c:pt>
                <c:pt idx="55">
                  <c:v>24.986925795053001</c:v>
                </c:pt>
                <c:pt idx="56">
                  <c:v>26.942756183745583</c:v>
                </c:pt>
                <c:pt idx="57">
                  <c:v>32.743462897526499</c:v>
                </c:pt>
                <c:pt idx="58">
                  <c:v>32.476325088339223</c:v>
                </c:pt>
              </c:numCache>
            </c:numRef>
          </c:val>
          <c:smooth val="1"/>
        </c:ser>
        <c:ser>
          <c:idx val="11"/>
          <c:order val="5"/>
          <c:tx>
            <c:strRef>
              <c:f>'Barley (Adjusted)'!$Q$6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(Adjusted)'!$Q$7:$Q$107</c:f>
              <c:numCache>
                <c:formatCode>0.0000</c:formatCode>
                <c:ptCount val="91"/>
                <c:pt idx="26">
                  <c:v>21.189752650176679</c:v>
                </c:pt>
                <c:pt idx="27">
                  <c:v>29.146643109540637</c:v>
                </c:pt>
                <c:pt idx="28">
                  <c:v>27.782332155477032</c:v>
                </c:pt>
                <c:pt idx="29">
                  <c:v>25.91236749116608</c:v>
                </c:pt>
                <c:pt idx="30">
                  <c:v>29.308833922261481</c:v>
                </c:pt>
                <c:pt idx="31">
                  <c:v>25.616607773851591</c:v>
                </c:pt>
                <c:pt idx="32">
                  <c:v>25.101413427561837</c:v>
                </c:pt>
                <c:pt idx="35">
                  <c:v>20.645936395759719</c:v>
                </c:pt>
                <c:pt idx="36">
                  <c:v>21.199293286219081</c:v>
                </c:pt>
                <c:pt idx="37">
                  <c:v>19.691872791519437</c:v>
                </c:pt>
                <c:pt idx="39">
                  <c:v>18.775971731448763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21.32332155477032</c:v>
                </c:pt>
                <c:pt idx="47">
                  <c:v>20.960777385159009</c:v>
                </c:pt>
                <c:pt idx="48">
                  <c:v>24.385865724381627</c:v>
                </c:pt>
                <c:pt idx="50">
                  <c:v>21.809893992932857</c:v>
                </c:pt>
                <c:pt idx="51">
                  <c:v>20.32155477031802</c:v>
                </c:pt>
                <c:pt idx="52">
                  <c:v>22.23922261484099</c:v>
                </c:pt>
                <c:pt idx="53">
                  <c:v>21.762190812720846</c:v>
                </c:pt>
                <c:pt idx="54">
                  <c:v>20.502826855123676</c:v>
                </c:pt>
                <c:pt idx="55">
                  <c:v>24.901060070671377</c:v>
                </c:pt>
                <c:pt idx="56">
                  <c:v>26.503886925795054</c:v>
                </c:pt>
                <c:pt idx="57">
                  <c:v>26.055477031802123</c:v>
                </c:pt>
                <c:pt idx="58">
                  <c:v>28.364310954063605</c:v>
                </c:pt>
              </c:numCache>
            </c:numRef>
          </c:val>
          <c:smooth val="1"/>
        </c:ser>
        <c:ser>
          <c:idx val="12"/>
          <c:order val="6"/>
          <c:tx>
            <c:strRef>
              <c:f>'Barley (Adjusted)'!$S$6</c:f>
              <c:strCache>
                <c:ptCount val="1"/>
                <c:pt idx="0">
                  <c:v>Turkey &amp; Constantinople,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(Adjusted)'!$S$7:$S$107</c:f>
              <c:numCache>
                <c:formatCode>0.0000</c:formatCode>
                <c:ptCount val="91"/>
                <c:pt idx="34">
                  <c:v>31.116780257639302</c:v>
                </c:pt>
                <c:pt idx="35">
                  <c:v>33.520254026100268</c:v>
                </c:pt>
                <c:pt idx="42">
                  <c:v>32.211238954268389</c:v>
                </c:pt>
                <c:pt idx="43">
                  <c:v>31.060683278517789</c:v>
                </c:pt>
                <c:pt idx="44">
                  <c:v>27.712924437863162</c:v>
                </c:pt>
                <c:pt idx="45">
                  <c:v>28.955025592540672</c:v>
                </c:pt>
                <c:pt idx="46">
                  <c:v>33.019648987573959</c:v>
                </c:pt>
                <c:pt idx="50">
                  <c:v>31.455352905281718</c:v>
                </c:pt>
                <c:pt idx="51">
                  <c:v>34.076069821158207</c:v>
                </c:pt>
                <c:pt idx="56">
                  <c:v>36.879374999999996</c:v>
                </c:pt>
                <c:pt idx="57">
                  <c:v>34.518422753716877</c:v>
                </c:pt>
                <c:pt idx="60">
                  <c:v>34.876874999999998</c:v>
                </c:pt>
                <c:pt idx="61">
                  <c:v>28.853292444515972</c:v>
                </c:pt>
              </c:numCache>
            </c:numRef>
          </c:val>
          <c:smooth val="1"/>
        </c:ser>
        <c:ser>
          <c:idx val="13"/>
          <c:order val="7"/>
          <c:tx>
            <c:strRef>
              <c:f>'Barley (Adjusted)'!$U$6</c:f>
              <c:strCache>
                <c:ptCount val="1"/>
                <c:pt idx="0">
                  <c:v>Trebizond (Anatolia), Imports &amp; few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(Adjusted)'!$U$7:$U$107</c:f>
              <c:numCache>
                <c:formatCode>0.0000</c:formatCode>
                <c:ptCount val="91"/>
                <c:pt idx="31">
                  <c:v>26.781115879828324</c:v>
                </c:pt>
                <c:pt idx="32">
                  <c:v>26.785714285714285</c:v>
                </c:pt>
                <c:pt idx="35">
                  <c:v>17.857142857142858</c:v>
                </c:pt>
                <c:pt idx="36">
                  <c:v>18.765849535080303</c:v>
                </c:pt>
                <c:pt idx="37">
                  <c:v>21.428571428571431</c:v>
                </c:pt>
                <c:pt idx="38">
                  <c:v>21.428571428571431</c:v>
                </c:pt>
                <c:pt idx="39">
                  <c:v>21.428571428571431</c:v>
                </c:pt>
                <c:pt idx="40">
                  <c:v>21.428571428571431</c:v>
                </c:pt>
                <c:pt idx="41">
                  <c:v>21.428571428571431</c:v>
                </c:pt>
                <c:pt idx="42">
                  <c:v>25</c:v>
                </c:pt>
                <c:pt idx="43">
                  <c:v>21.428571428571431</c:v>
                </c:pt>
                <c:pt idx="44">
                  <c:v>21.42495845075511</c:v>
                </c:pt>
                <c:pt idx="45">
                  <c:v>21.428571428571431</c:v>
                </c:pt>
                <c:pt idx="46">
                  <c:v>21.428571428571431</c:v>
                </c:pt>
                <c:pt idx="47">
                  <c:v>21.421536441234405</c:v>
                </c:pt>
                <c:pt idx="48">
                  <c:v>21.420907418761498</c:v>
                </c:pt>
                <c:pt idx="49">
                  <c:v>21.451648997174747</c:v>
                </c:pt>
                <c:pt idx="50">
                  <c:v>21.437259274275291</c:v>
                </c:pt>
                <c:pt idx="51">
                  <c:v>22.901785714285715</c:v>
                </c:pt>
                <c:pt idx="52">
                  <c:v>22.119815668202765</c:v>
                </c:pt>
                <c:pt idx="53">
                  <c:v>23.025860876780531</c:v>
                </c:pt>
                <c:pt idx="54">
                  <c:v>24.885808788785631</c:v>
                </c:pt>
                <c:pt idx="55">
                  <c:v>23.380750605326881</c:v>
                </c:pt>
                <c:pt idx="56">
                  <c:v>22.908640616400657</c:v>
                </c:pt>
                <c:pt idx="57">
                  <c:v>23.926380368098162</c:v>
                </c:pt>
                <c:pt idx="58">
                  <c:v>38.37918417129692</c:v>
                </c:pt>
              </c:numCache>
            </c:numRef>
          </c:val>
          <c:smooth val="1"/>
        </c:ser>
        <c:ser>
          <c:idx val="14"/>
          <c:order val="8"/>
          <c:tx>
            <c:strRef>
              <c:f>'Barley (Adjusted)'!$W$6</c:f>
              <c:strCache>
                <c:ptCount val="1"/>
                <c:pt idx="0">
                  <c:v>Izmir, , in d/bush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(Adjusted)'!$W$7:$W$107</c:f>
              <c:numCache>
                <c:formatCode>0.0000</c:formatCode>
                <c:ptCount val="91"/>
                <c:pt idx="14">
                  <c:v>19.471153846153847</c:v>
                </c:pt>
                <c:pt idx="15">
                  <c:v>27.40384615384615</c:v>
                </c:pt>
                <c:pt idx="16">
                  <c:v>28.846153846153847</c:v>
                </c:pt>
                <c:pt idx="18">
                  <c:v>37.5</c:v>
                </c:pt>
                <c:pt idx="19">
                  <c:v>23.07692307692308</c:v>
                </c:pt>
                <c:pt idx="21">
                  <c:v>43.269230769230766</c:v>
                </c:pt>
                <c:pt idx="22">
                  <c:v>27.40384615384615</c:v>
                </c:pt>
                <c:pt idx="24">
                  <c:v>30.288461538461537</c:v>
                </c:pt>
                <c:pt idx="25">
                  <c:v>27.40384615384615</c:v>
                </c:pt>
                <c:pt idx="26">
                  <c:v>25.961538461538463</c:v>
                </c:pt>
                <c:pt idx="32">
                  <c:v>31.124968125796851</c:v>
                </c:pt>
                <c:pt idx="33">
                  <c:v>31.124978749929166</c:v>
                </c:pt>
                <c:pt idx="34">
                  <c:v>30.024861878453038</c:v>
                </c:pt>
                <c:pt idx="35">
                  <c:v>27.374889434889436</c:v>
                </c:pt>
                <c:pt idx="36">
                  <c:v>27.000000000000004</c:v>
                </c:pt>
                <c:pt idx="38">
                  <c:v>29.999795020361312</c:v>
                </c:pt>
                <c:pt idx="39">
                  <c:v>30.005377307761247</c:v>
                </c:pt>
                <c:pt idx="40">
                  <c:v>26.785714285714285</c:v>
                </c:pt>
                <c:pt idx="41">
                  <c:v>30.605583009829473</c:v>
                </c:pt>
                <c:pt idx="42">
                  <c:v>28.974757191534732</c:v>
                </c:pt>
                <c:pt idx="44">
                  <c:v>23.620453630972168</c:v>
                </c:pt>
                <c:pt idx="48">
                  <c:v>20.815436938159639</c:v>
                </c:pt>
                <c:pt idx="49">
                  <c:v>21.695147933819705</c:v>
                </c:pt>
                <c:pt idx="50">
                  <c:v>14.257709917304481</c:v>
                </c:pt>
                <c:pt idx="51">
                  <c:v>22.4771612193762</c:v>
                </c:pt>
                <c:pt idx="52">
                  <c:v>22.479926299456945</c:v>
                </c:pt>
                <c:pt idx="53">
                  <c:v>22.579168831168829</c:v>
                </c:pt>
                <c:pt idx="54">
                  <c:v>29.007983860527894</c:v>
                </c:pt>
                <c:pt idx="55">
                  <c:v>34.62484001746212</c:v>
                </c:pt>
                <c:pt idx="56">
                  <c:v>36.964318114399767</c:v>
                </c:pt>
                <c:pt idx="57">
                  <c:v>26.293164449476365</c:v>
                </c:pt>
                <c:pt idx="58">
                  <c:v>27.641009697592942</c:v>
                </c:pt>
                <c:pt idx="60">
                  <c:v>19.113550747132706</c:v>
                </c:pt>
              </c:numCache>
            </c:numRef>
          </c:val>
          <c:smooth val="1"/>
        </c:ser>
        <c:ser>
          <c:idx val="15"/>
          <c:order val="9"/>
          <c:tx>
            <c:strRef>
              <c:f>'Barley (Adjusted)'!$Y$6</c:f>
              <c:strCache>
                <c:ptCount val="1"/>
                <c:pt idx="0">
                  <c:v>Alexandretta,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(Adjusted)'!$Y$7:$Y$107</c:f>
              <c:numCache>
                <c:formatCode>0.0000</c:formatCode>
                <c:ptCount val="91"/>
                <c:pt idx="28">
                  <c:v>54.014054046128308</c:v>
                </c:pt>
                <c:pt idx="29">
                  <c:v>53.571428571428527</c:v>
                </c:pt>
                <c:pt idx="30">
                  <c:v>48.942639317480442</c:v>
                </c:pt>
                <c:pt idx="31">
                  <c:v>42.857142857142819</c:v>
                </c:pt>
                <c:pt idx="32">
                  <c:v>42.857142857142819</c:v>
                </c:pt>
                <c:pt idx="33">
                  <c:v>42.859133176230777</c:v>
                </c:pt>
                <c:pt idx="35">
                  <c:v>40.684202824951122</c:v>
                </c:pt>
                <c:pt idx="36">
                  <c:v>40.766470111716025</c:v>
                </c:pt>
                <c:pt idx="37">
                  <c:v>42.340803409971542</c:v>
                </c:pt>
                <c:pt idx="38">
                  <c:v>38.513120696730624</c:v>
                </c:pt>
                <c:pt idx="39">
                  <c:v>36.937683834131114</c:v>
                </c:pt>
                <c:pt idx="40">
                  <c:v>30.738421832433175</c:v>
                </c:pt>
                <c:pt idx="41">
                  <c:v>31.051424468022716</c:v>
                </c:pt>
                <c:pt idx="42">
                  <c:v>27.272247996625872</c:v>
                </c:pt>
                <c:pt idx="43">
                  <c:v>23.176244181883259</c:v>
                </c:pt>
                <c:pt idx="44">
                  <c:v>26.322652757078959</c:v>
                </c:pt>
                <c:pt idx="45">
                  <c:v>26.602062060077298</c:v>
                </c:pt>
                <c:pt idx="46">
                  <c:v>29.720326565499629</c:v>
                </c:pt>
                <c:pt idx="47">
                  <c:v>25.830921383629995</c:v>
                </c:pt>
                <c:pt idx="48">
                  <c:v>26.185830626787507</c:v>
                </c:pt>
                <c:pt idx="49">
                  <c:v>24.091377580080803</c:v>
                </c:pt>
                <c:pt idx="50">
                  <c:v>25.813796212804302</c:v>
                </c:pt>
                <c:pt idx="51">
                  <c:v>26.522983595351988</c:v>
                </c:pt>
                <c:pt idx="52">
                  <c:v>24.498475173925449</c:v>
                </c:pt>
                <c:pt idx="53">
                  <c:v>24.011404028435997</c:v>
                </c:pt>
                <c:pt idx="54">
                  <c:v>24.545966933867717</c:v>
                </c:pt>
                <c:pt idx="55">
                  <c:v>26.90110206168621</c:v>
                </c:pt>
                <c:pt idx="56">
                  <c:v>26.353720027235397</c:v>
                </c:pt>
                <c:pt idx="57">
                  <c:v>30.406817712634158</c:v>
                </c:pt>
                <c:pt idx="58">
                  <c:v>31.188045202220437</c:v>
                </c:pt>
                <c:pt idx="59">
                  <c:v>32.214958661795777</c:v>
                </c:pt>
                <c:pt idx="60">
                  <c:v>34.817529631940083</c:v>
                </c:pt>
                <c:pt idx="61">
                  <c:v>37.971095052807122</c:v>
                </c:pt>
                <c:pt idx="62">
                  <c:v>31.362540192926048</c:v>
                </c:pt>
                <c:pt idx="63">
                  <c:v>32.879197495731361</c:v>
                </c:pt>
              </c:numCache>
            </c:numRef>
          </c:val>
          <c:smooth val="1"/>
        </c:ser>
        <c:ser>
          <c:idx val="17"/>
          <c:order val="10"/>
          <c:tx>
            <c:strRef>
              <c:f>'Barley (Adjusted)'!$AC$6</c:f>
              <c:strCache>
                <c:ptCount val="1"/>
                <c:pt idx="0">
                  <c:v>Khorasan,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(Adjusted)'!$AC$7:$AC$107</c:f>
              <c:numCache>
                <c:formatCode>0.0000</c:formatCode>
                <c:ptCount val="91"/>
                <c:pt idx="52">
                  <c:v>108.86853972176255</c:v>
                </c:pt>
                <c:pt idx="53">
                  <c:v>56.519295253232023</c:v>
                </c:pt>
                <c:pt idx="54">
                  <c:v>32.683285256951173</c:v>
                </c:pt>
                <c:pt idx="55">
                  <c:v>42.379818524572244</c:v>
                </c:pt>
                <c:pt idx="56">
                  <c:v>47.474715247423667</c:v>
                </c:pt>
                <c:pt idx="57">
                  <c:v>127.81065088757396</c:v>
                </c:pt>
                <c:pt idx="58">
                  <c:v>222.2222222222222</c:v>
                </c:pt>
                <c:pt idx="59">
                  <c:v>226.95035460992909</c:v>
                </c:pt>
                <c:pt idx="60">
                  <c:v>332.66647613603891</c:v>
                </c:pt>
                <c:pt idx="61">
                  <c:v>55.707087672153179</c:v>
                </c:pt>
                <c:pt idx="62">
                  <c:v>39.630397357973507</c:v>
                </c:pt>
              </c:numCache>
            </c:numRef>
          </c:val>
          <c:smooth val="1"/>
        </c:ser>
        <c:ser>
          <c:idx val="18"/>
          <c:order val="11"/>
          <c:tx>
            <c:strRef>
              <c:f>'Barley (Adjusted)'!$AE$6</c:f>
              <c:strCache>
                <c:ptCount val="1"/>
                <c:pt idx="0">
                  <c:v>Khorasan,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(Adjusted)'!$AE$7:$AE$107</c:f>
              <c:numCache>
                <c:formatCode>0.0000</c:formatCode>
                <c:ptCount val="91"/>
                <c:pt idx="39">
                  <c:v>13.392873070339478</c:v>
                </c:pt>
                <c:pt idx="52">
                  <c:v>25.174825174825173</c:v>
                </c:pt>
                <c:pt idx="53">
                  <c:v>58.624306908436992</c:v>
                </c:pt>
                <c:pt idx="58">
                  <c:v>18.844486956552281</c:v>
                </c:pt>
                <c:pt idx="59">
                  <c:v>22.818851534006079</c:v>
                </c:pt>
                <c:pt idx="60">
                  <c:v>36.240190668087791</c:v>
                </c:pt>
                <c:pt idx="61">
                  <c:v>4.2461840805344213</c:v>
                </c:pt>
                <c:pt idx="62">
                  <c:v>40.15056894993662</c:v>
                </c:pt>
              </c:numCache>
            </c:numRef>
          </c:val>
          <c:smooth val="1"/>
        </c:ser>
        <c:ser>
          <c:idx val="19"/>
          <c:order val="12"/>
          <c:tx>
            <c:strRef>
              <c:f>'Barley (Adjusted)'!$AG$6</c:f>
              <c:strCache>
                <c:ptCount val="1"/>
                <c:pt idx="0">
                  <c:v>Kermanshah, Exports &amp; few Bazaar (Local),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(Adjusted)'!$AG$7:$AG$107</c:f>
              <c:numCache>
                <c:formatCode>0.0000</c:formatCode>
                <c:ptCount val="91"/>
                <c:pt idx="52">
                  <c:v>5.5060728744939267</c:v>
                </c:pt>
                <c:pt idx="54">
                  <c:v>19.192688499619191</c:v>
                </c:pt>
                <c:pt idx="58">
                  <c:v>18.159029072788972</c:v>
                </c:pt>
                <c:pt idx="59">
                  <c:v>18.926524764633648</c:v>
                </c:pt>
                <c:pt idx="60">
                  <c:v>16.077808654227866</c:v>
                </c:pt>
                <c:pt idx="61">
                  <c:v>27.481447124304268</c:v>
                </c:pt>
                <c:pt idx="62">
                  <c:v>117.22065063649222</c:v>
                </c:pt>
              </c:numCache>
            </c:numRef>
          </c:val>
          <c:smooth val="1"/>
        </c:ser>
        <c:ser>
          <c:idx val="21"/>
          <c:order val="13"/>
          <c:tx>
            <c:strRef>
              <c:f>'Barley (Adjusted)'!$AK$6</c:f>
              <c:strCache>
                <c:ptCount val="1"/>
                <c:pt idx="0">
                  <c:v>Bam,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(Adjusted)'!$AK$7:$AK$107</c:f>
              <c:numCache>
                <c:formatCode>0.0000</c:formatCode>
                <c:ptCount val="91"/>
                <c:pt idx="60">
                  <c:v>18.004501125281319</c:v>
                </c:pt>
                <c:pt idx="61">
                  <c:v>18.004501125281319</c:v>
                </c:pt>
                <c:pt idx="62">
                  <c:v>36.009002250562638</c:v>
                </c:pt>
              </c:numCache>
            </c:numRef>
          </c:val>
          <c:smooth val="1"/>
        </c:ser>
        <c:ser>
          <c:idx val="23"/>
          <c:order val="14"/>
          <c:tx>
            <c:strRef>
              <c:f>'Barley (Adjusted)'!$AO$6</c:f>
              <c:strCache>
                <c:ptCount val="1"/>
                <c:pt idx="0">
                  <c:v>Ghilan &amp; Tunekabun,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(Adjusted)'!$AO$7:$AO$107</c:f>
              <c:numCache>
                <c:formatCode>0.0000</c:formatCode>
                <c:ptCount val="91"/>
                <c:pt idx="56">
                  <c:v>39.601759151827586</c:v>
                </c:pt>
                <c:pt idx="57">
                  <c:v>41.006177091329221</c:v>
                </c:pt>
                <c:pt idx="58">
                  <c:v>40.640290394708536</c:v>
                </c:pt>
                <c:pt idx="59">
                  <c:v>37.409183598046937</c:v>
                </c:pt>
                <c:pt idx="60">
                  <c:v>37.158446536312844</c:v>
                </c:pt>
              </c:numCache>
            </c:numRef>
          </c:val>
          <c:smooth val="1"/>
        </c:ser>
        <c:ser>
          <c:idx val="24"/>
          <c:order val="15"/>
          <c:tx>
            <c:strRef>
              <c:f>'Barley (Adjusted)'!$AQ$6</c:f>
              <c:strCache>
                <c:ptCount val="1"/>
                <c:pt idx="0">
                  <c:v>Bender Gez &amp; Astarabad, Exports, in d/bush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(Adjusted)'!$AQ$7:$AQ$107</c:f>
              <c:numCache>
                <c:formatCode>0.0000</c:formatCode>
                <c:ptCount val="91"/>
                <c:pt idx="56">
                  <c:v>18.506289008073601</c:v>
                </c:pt>
                <c:pt idx="57">
                  <c:v>22.416440957194315</c:v>
                </c:pt>
                <c:pt idx="58">
                  <c:v>42.773552977634608</c:v>
                </c:pt>
                <c:pt idx="59">
                  <c:v>17.523505612855431</c:v>
                </c:pt>
                <c:pt idx="60">
                  <c:v>20.665901262916186</c:v>
                </c:pt>
              </c:numCache>
            </c:numRef>
          </c:val>
          <c:smooth val="1"/>
        </c:ser>
        <c:ser>
          <c:idx val="25"/>
          <c:order val="16"/>
          <c:tx>
            <c:strRef>
              <c:f>'Barley (Adjusted)'!$AS$6</c:f>
              <c:strCache>
                <c:ptCount val="1"/>
                <c:pt idx="0">
                  <c:v>Astara,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(Adjusted)'!$AS$7:$AS$107</c:f>
              <c:numCache>
                <c:formatCode>0.0000</c:formatCode>
                <c:ptCount val="91"/>
                <c:pt idx="58">
                  <c:v>34.003669635588174</c:v>
                </c:pt>
                <c:pt idx="59">
                  <c:v>23.8724918593593</c:v>
                </c:pt>
                <c:pt idx="60">
                  <c:v>16.404045030545539</c:v>
                </c:pt>
              </c:numCache>
            </c:numRef>
          </c:val>
          <c:smooth val="1"/>
        </c:ser>
        <c:ser>
          <c:idx val="26"/>
          <c:order val="17"/>
          <c:tx>
            <c:strRef>
              <c:f>'Barley (Adjusted)'!$AT$6</c:f>
              <c:strCache>
                <c:ptCount val="1"/>
                <c:pt idx="0">
                  <c:v>Bahrain, Imports,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(Adjusted)'!$AT$7:$AT$107</c:f>
              <c:numCache>
                <c:formatCode>0.0000</c:formatCode>
                <c:ptCount val="91"/>
                <c:pt idx="46">
                  <c:v>17.669172932330827</c:v>
                </c:pt>
                <c:pt idx="47">
                  <c:v>24.658132091940647</c:v>
                </c:pt>
                <c:pt idx="48">
                  <c:v>27.291763610981853</c:v>
                </c:pt>
                <c:pt idx="51">
                  <c:v>31.200212426978222</c:v>
                </c:pt>
                <c:pt idx="52">
                  <c:v>28.506640751538708</c:v>
                </c:pt>
                <c:pt idx="53">
                  <c:v>26.564641024823938</c:v>
                </c:pt>
                <c:pt idx="54">
                  <c:v>42.665893072030258</c:v>
                </c:pt>
                <c:pt idx="55">
                  <c:v>21.458333333333332</c:v>
                </c:pt>
                <c:pt idx="56">
                  <c:v>20.5170025470307</c:v>
                </c:pt>
                <c:pt idx="57">
                  <c:v>28.571428571428569</c:v>
                </c:pt>
                <c:pt idx="58">
                  <c:v>37.953667953667953</c:v>
                </c:pt>
                <c:pt idx="59">
                  <c:v>37.346922827894936</c:v>
                </c:pt>
                <c:pt idx="60">
                  <c:v>28.038186978584328</c:v>
                </c:pt>
              </c:numCache>
            </c:numRef>
          </c:val>
          <c:smooth val="1"/>
        </c:ser>
        <c:ser>
          <c:idx val="27"/>
          <c:order val="18"/>
          <c:tx>
            <c:strRef>
              <c:f>'Barley (Adjusted)'!$AU$6</c:f>
              <c:strCache>
                <c:ptCount val="1"/>
                <c:pt idx="0">
                  <c:v>Bahrain,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(Adjusted)'!$AU$7:$AU$107</c:f>
              <c:numCache>
                <c:formatCode>0.0000</c:formatCode>
                <c:ptCount val="91"/>
                <c:pt idx="46">
                  <c:v>20.68106312292359</c:v>
                </c:pt>
                <c:pt idx="47">
                  <c:v>25.331632653061227</c:v>
                </c:pt>
                <c:pt idx="48">
                  <c:v>25.072886297376094</c:v>
                </c:pt>
                <c:pt idx="55">
                  <c:v>23.170731707317074</c:v>
                </c:pt>
                <c:pt idx="56">
                  <c:v>23.219047619047618</c:v>
                </c:pt>
                <c:pt idx="58">
                  <c:v>35.714285714285715</c:v>
                </c:pt>
                <c:pt idx="59">
                  <c:v>41.911185074888323</c:v>
                </c:pt>
                <c:pt idx="61">
                  <c:v>23.809523809523807</c:v>
                </c:pt>
                <c:pt idx="62">
                  <c:v>23.857142857142854</c:v>
                </c:pt>
              </c:numCache>
            </c:numRef>
          </c:val>
          <c:smooth val="1"/>
        </c:ser>
        <c:ser>
          <c:idx val="28"/>
          <c:order val="19"/>
          <c:tx>
            <c:strRef>
              <c:f>'Barley (Adjusted)'!$AW$6</c:f>
              <c:strCache>
                <c:ptCount val="1"/>
                <c:pt idx="0">
                  <c:v>Muscat &amp; Lingah, Imports,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(Adjusted)'!$AW$7:$AW$107</c:f>
              <c:numCache>
                <c:formatCode>0.0000</c:formatCode>
                <c:ptCount val="91"/>
                <c:pt idx="29">
                  <c:v>37.203635364808996</c:v>
                </c:pt>
                <c:pt idx="30">
                  <c:v>19.750570534929079</c:v>
                </c:pt>
                <c:pt idx="31">
                  <c:v>19.010755202837196</c:v>
                </c:pt>
                <c:pt idx="32">
                  <c:v>12.746890165643034</c:v>
                </c:pt>
                <c:pt idx="33">
                  <c:v>17.567995586484326</c:v>
                </c:pt>
                <c:pt idx="34">
                  <c:v>18.374966247253223</c:v>
                </c:pt>
                <c:pt idx="35">
                  <c:v>25.851989549839224</c:v>
                </c:pt>
                <c:pt idx="36">
                  <c:v>21.959218922643359</c:v>
                </c:pt>
                <c:pt idx="37">
                  <c:v>21.626503484421487</c:v>
                </c:pt>
                <c:pt idx="38">
                  <c:v>18.67441014165291</c:v>
                </c:pt>
                <c:pt idx="39">
                  <c:v>16.861666923856738</c:v>
                </c:pt>
                <c:pt idx="40">
                  <c:v>25.584520905346576</c:v>
                </c:pt>
                <c:pt idx="41">
                  <c:v>21.80798463254251</c:v>
                </c:pt>
                <c:pt idx="42">
                  <c:v>27.481431001182955</c:v>
                </c:pt>
                <c:pt idx="43">
                  <c:v>18.704368391862712</c:v>
                </c:pt>
                <c:pt idx="46">
                  <c:v>19.328571428571429</c:v>
                </c:pt>
                <c:pt idx="47">
                  <c:v>20.078571428571433</c:v>
                </c:pt>
                <c:pt idx="48">
                  <c:v>23.365683229813662</c:v>
                </c:pt>
                <c:pt idx="49">
                  <c:v>24.855326876513317</c:v>
                </c:pt>
                <c:pt idx="58">
                  <c:v>29.616099796483109</c:v>
                </c:pt>
                <c:pt idx="59">
                  <c:v>38.281597725016162</c:v>
                </c:pt>
                <c:pt idx="60">
                  <c:v>38.372093023255815</c:v>
                </c:pt>
                <c:pt idx="62">
                  <c:v>42.857142857142861</c:v>
                </c:pt>
              </c:numCache>
            </c:numRef>
          </c:val>
          <c:smooth val="1"/>
        </c:ser>
        <c:ser>
          <c:idx val="0"/>
          <c:order val="20"/>
          <c:tx>
            <c:strRef>
              <c:f>'Barley (Adjusted)'!$AX$6</c:f>
              <c:strCache>
                <c:ptCount val="1"/>
                <c:pt idx="0">
                  <c:v>India, Exports, in d/bush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'Barley (Adjusted)'!$AX$7:$AX$107</c:f>
              <c:numCache>
                <c:formatCode>General</c:formatCode>
                <c:ptCount val="91"/>
                <c:pt idx="11" formatCode="0.0000">
                  <c:v>24.788721387659443</c:v>
                </c:pt>
                <c:pt idx="12" formatCode="0.0000">
                  <c:v>15.903415277456268</c:v>
                </c:pt>
                <c:pt idx="13" formatCode="0.0000">
                  <c:v>16.475275333326707</c:v>
                </c:pt>
                <c:pt idx="14" formatCode="0.0000">
                  <c:v>20.179621831228786</c:v>
                </c:pt>
                <c:pt idx="15" formatCode="0.0000">
                  <c:v>26.058963332878118</c:v>
                </c:pt>
                <c:pt idx="16" formatCode="0.0000">
                  <c:v>26.759165785248829</c:v>
                </c:pt>
                <c:pt idx="17" formatCode="0.0000">
                  <c:v>23.131207507996912</c:v>
                </c:pt>
                <c:pt idx="18" formatCode="0.0000">
                  <c:v>26.365960306324553</c:v>
                </c:pt>
                <c:pt idx="19" formatCode="0.0000">
                  <c:v>41.099828065066085</c:v>
                </c:pt>
                <c:pt idx="20" formatCode="0.0000">
                  <c:v>30.418741658835014</c:v>
                </c:pt>
                <c:pt idx="21" formatCode="0.0000">
                  <c:v>23.832841356957104</c:v>
                </c:pt>
                <c:pt idx="22" formatCode="0.0000">
                  <c:v>27.10327682533093</c:v>
                </c:pt>
                <c:pt idx="23" formatCode="0.0000">
                  <c:v>28.863023866724799</c:v>
                </c:pt>
                <c:pt idx="24" formatCode="0.0000">
                  <c:v>27.940991947180514</c:v>
                </c:pt>
                <c:pt idx="25" formatCode="0.0000">
                  <c:v>22.844612026790845</c:v>
                </c:pt>
                <c:pt idx="26" formatCode="0.0000">
                  <c:v>18.480771075926786</c:v>
                </c:pt>
                <c:pt idx="27" formatCode="0.0000">
                  <c:v>23.439579360631988</c:v>
                </c:pt>
                <c:pt idx="28" formatCode="0.0000">
                  <c:v>32.882823103830702</c:v>
                </c:pt>
                <c:pt idx="29" formatCode="0.0000">
                  <c:v>35.043054523574007</c:v>
                </c:pt>
                <c:pt idx="30" formatCode="0.0000">
                  <c:v>27.553738491238491</c:v>
                </c:pt>
                <c:pt idx="31" formatCode="0.0000">
                  <c:v>22.845446577817302</c:v>
                </c:pt>
                <c:pt idx="32" formatCode="0.0000">
                  <c:v>21.57189657189657</c:v>
                </c:pt>
                <c:pt idx="33" formatCode="0.0000">
                  <c:v>20.948365495107705</c:v>
                </c:pt>
                <c:pt idx="34" formatCode="0.0000">
                  <c:v>21.180935437133783</c:v>
                </c:pt>
                <c:pt idx="35" formatCode="0.0000">
                  <c:v>18.31007005025911</c:v>
                </c:pt>
                <c:pt idx="36" formatCode="0.0000">
                  <c:v>18.681546285550041</c:v>
                </c:pt>
                <c:pt idx="37" formatCode="0.0000">
                  <c:v>24.934286008893892</c:v>
                </c:pt>
                <c:pt idx="38" formatCode="0.0000">
                  <c:v>26.248500085709392</c:v>
                </c:pt>
                <c:pt idx="39" formatCode="0.0000">
                  <c:v>22.068923041036161</c:v>
                </c:pt>
                <c:pt idx="40" formatCode="0.0000">
                  <c:v>26.779292863655879</c:v>
                </c:pt>
                <c:pt idx="41" formatCode="0.0000">
                  <c:v>28.461408319853618</c:v>
                </c:pt>
                <c:pt idx="42" formatCode="0.0000">
                  <c:v>25.17853215639548</c:v>
                </c:pt>
                <c:pt idx="43" formatCode="0.0000">
                  <c:v>20.803155559038039</c:v>
                </c:pt>
                <c:pt idx="44" formatCode="0.0000">
                  <c:v>13.452176495385711</c:v>
                </c:pt>
                <c:pt idx="45" formatCode="0.0000">
                  <c:v>16.584842444505238</c:v>
                </c:pt>
                <c:pt idx="46" formatCode="0.0000">
                  <c:v>29.025825016328493</c:v>
                </c:pt>
                <c:pt idx="47" formatCode="0.0000">
                  <c:v>37.686718749309641</c:v>
                </c:pt>
                <c:pt idx="48" formatCode="0.0000">
                  <c:v>19.972435382359588</c:v>
                </c:pt>
                <c:pt idx="49" formatCode="0.0000">
                  <c:v>22.556540975840917</c:v>
                </c:pt>
                <c:pt idx="50" formatCode="0.0000">
                  <c:v>31.634470943943477</c:v>
                </c:pt>
                <c:pt idx="51" formatCode="0.0000">
                  <c:v>24.426513626751063</c:v>
                </c:pt>
                <c:pt idx="52" formatCode="0.0000">
                  <c:v>23.421530774471943</c:v>
                </c:pt>
                <c:pt idx="53" formatCode="0.0000">
                  <c:v>21.149877287978956</c:v>
                </c:pt>
                <c:pt idx="54" formatCode="0.0000">
                  <c:v>22.828490825711938</c:v>
                </c:pt>
                <c:pt idx="55" formatCode="0.0000">
                  <c:v>25.773846478630908</c:v>
                </c:pt>
                <c:pt idx="56" formatCode="0.0000">
                  <c:v>28.326706772424579</c:v>
                </c:pt>
                <c:pt idx="57" formatCode="0.0000">
                  <c:v>29.037817402963366</c:v>
                </c:pt>
                <c:pt idx="58" formatCode="0.0000">
                  <c:v>35.819508133740648</c:v>
                </c:pt>
                <c:pt idx="59" formatCode="0.0000">
                  <c:v>33.548096398371371</c:v>
                </c:pt>
                <c:pt idx="60" formatCode="0.0000">
                  <c:v>28.323183143185041</c:v>
                </c:pt>
                <c:pt idx="61" formatCode="0.0000">
                  <c:v>27.621423905033723</c:v>
                </c:pt>
                <c:pt idx="62" formatCode="0.0000">
                  <c:v>30.359673128334187</c:v>
                </c:pt>
                <c:pt idx="63" formatCode="0.0000">
                  <c:v>34.185972691246398</c:v>
                </c:pt>
                <c:pt idx="64" formatCode="0.0000">
                  <c:v>28.992422623790489</c:v>
                </c:pt>
                <c:pt idx="65" formatCode="0.0000">
                  <c:v>30.982556660862283</c:v>
                </c:pt>
                <c:pt idx="66" formatCode="0.0000">
                  <c:v>33.943906964793868</c:v>
                </c:pt>
                <c:pt idx="67" formatCode="0.0000">
                  <c:v>33.7792820055219</c:v>
                </c:pt>
                <c:pt idx="68" formatCode="0.0000">
                  <c:v>37.202528611102721</c:v>
                </c:pt>
                <c:pt idx="69" formatCode="0.0000">
                  <c:v>43.989952171555956</c:v>
                </c:pt>
                <c:pt idx="70" formatCode="0.0000">
                  <c:v>67.83955108656815</c:v>
                </c:pt>
                <c:pt idx="71" formatCode="0.0000">
                  <c:v>36.218664148351642</c:v>
                </c:pt>
                <c:pt idx="72" formatCode="0.0000">
                  <c:v>30.938325022000583</c:v>
                </c:pt>
                <c:pt idx="73" formatCode="0.0000">
                  <c:v>20.197003063960167</c:v>
                </c:pt>
                <c:pt idx="74" formatCode="0.0000">
                  <c:v>23.073452198643622</c:v>
                </c:pt>
                <c:pt idx="75" formatCode="0.0000">
                  <c:v>29.984008528784646</c:v>
                </c:pt>
                <c:pt idx="76" formatCode="0.0000">
                  <c:v>30.780315190427554</c:v>
                </c:pt>
                <c:pt idx="77" formatCode="0.0000">
                  <c:v>28.836295283663706</c:v>
                </c:pt>
                <c:pt idx="78" formatCode="0.0000">
                  <c:v>30.285355348169421</c:v>
                </c:pt>
                <c:pt idx="79" formatCode="0.0000">
                  <c:v>31.653286314525811</c:v>
                </c:pt>
                <c:pt idx="80" formatCode="0.0000">
                  <c:v>16.225025479299266</c:v>
                </c:pt>
                <c:pt idx="81" formatCode="0.0000">
                  <c:v>11.709886266645384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869648"/>
        <c:axId val="828873008"/>
      </c:lineChart>
      <c:catAx>
        <c:axId val="82886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873008"/>
        <c:crosses val="autoZero"/>
        <c:auto val="1"/>
        <c:lblAlgn val="ctr"/>
        <c:lblOffset val="100"/>
        <c:noMultiLvlLbl val="0"/>
      </c:catAx>
      <c:valAx>
        <c:axId val="8288730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869648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26708580032147"/>
          <c:y val="0.15449487095268805"/>
          <c:w val="0.27329141996785283"/>
          <c:h val="0.71848899742109384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Barley, 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Black Sea, Caspian Sea, Persia, Persian Gulf &amp; India,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in d/bushel 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80891985172792E-2"/>
          <c:y val="8.8389886629959238E-2"/>
          <c:w val="0.68122208555556674"/>
          <c:h val="0.84345476165474809"/>
        </c:manualLayout>
      </c:layout>
      <c:lineChart>
        <c:grouping val="standard"/>
        <c:varyColors val="0"/>
        <c:ser>
          <c:idx val="10"/>
          <c:order val="0"/>
          <c:tx>
            <c:strRef>
              <c:f>'Barley (Adjusted)'!$P$6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(Adjusted)'!$P$7:$P$107</c:f>
              <c:numCache>
                <c:formatCode>0.0000</c:formatCode>
                <c:ptCount val="91"/>
                <c:pt idx="35">
                  <c:v>19.300706713780919</c:v>
                </c:pt>
                <c:pt idx="36">
                  <c:v>20.72226148409894</c:v>
                </c:pt>
                <c:pt idx="37">
                  <c:v>18.585159010600709</c:v>
                </c:pt>
                <c:pt idx="38">
                  <c:v>18.384805653710245</c:v>
                </c:pt>
                <c:pt idx="39">
                  <c:v>18.86183745583039</c:v>
                </c:pt>
                <c:pt idx="40">
                  <c:v>23.498586572438164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20.14982332155477</c:v>
                </c:pt>
                <c:pt idx="47">
                  <c:v>22.000706713780918</c:v>
                </c:pt>
                <c:pt idx="48">
                  <c:v>31.131095406360426</c:v>
                </c:pt>
                <c:pt idx="49">
                  <c:v>26.208127208480565</c:v>
                </c:pt>
                <c:pt idx="50">
                  <c:v>24.729328621908131</c:v>
                </c:pt>
                <c:pt idx="51">
                  <c:v>22.23922261484099</c:v>
                </c:pt>
                <c:pt idx="52">
                  <c:v>23.88021201413428</c:v>
                </c:pt>
                <c:pt idx="53">
                  <c:v>23.69893992932862</c:v>
                </c:pt>
                <c:pt idx="54">
                  <c:v>22.258303886925795</c:v>
                </c:pt>
                <c:pt idx="55">
                  <c:v>24.986925795053001</c:v>
                </c:pt>
                <c:pt idx="56">
                  <c:v>26.942756183745583</c:v>
                </c:pt>
                <c:pt idx="57">
                  <c:v>32.743462897526499</c:v>
                </c:pt>
                <c:pt idx="58">
                  <c:v>32.476325088339223</c:v>
                </c:pt>
              </c:numCache>
            </c:numRef>
          </c:val>
          <c:smooth val="1"/>
        </c:ser>
        <c:ser>
          <c:idx val="11"/>
          <c:order val="1"/>
          <c:tx>
            <c:strRef>
              <c:f>'Barley (Adjusted)'!$Q$6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(Adjusted)'!$Q$7:$Q$107</c:f>
              <c:numCache>
                <c:formatCode>0.0000</c:formatCode>
                <c:ptCount val="91"/>
                <c:pt idx="26">
                  <c:v>21.189752650176679</c:v>
                </c:pt>
                <c:pt idx="27">
                  <c:v>29.146643109540637</c:v>
                </c:pt>
                <c:pt idx="28">
                  <c:v>27.782332155477032</c:v>
                </c:pt>
                <c:pt idx="29">
                  <c:v>25.91236749116608</c:v>
                </c:pt>
                <c:pt idx="30">
                  <c:v>29.308833922261481</c:v>
                </c:pt>
                <c:pt idx="31">
                  <c:v>25.616607773851591</c:v>
                </c:pt>
                <c:pt idx="32">
                  <c:v>25.101413427561837</c:v>
                </c:pt>
                <c:pt idx="35">
                  <c:v>20.645936395759719</c:v>
                </c:pt>
                <c:pt idx="36">
                  <c:v>21.199293286219081</c:v>
                </c:pt>
                <c:pt idx="37">
                  <c:v>19.691872791519437</c:v>
                </c:pt>
                <c:pt idx="39">
                  <c:v>18.775971731448763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21.32332155477032</c:v>
                </c:pt>
                <c:pt idx="47">
                  <c:v>20.960777385159009</c:v>
                </c:pt>
                <c:pt idx="48">
                  <c:v>24.385865724381627</c:v>
                </c:pt>
                <c:pt idx="50">
                  <c:v>21.809893992932857</c:v>
                </c:pt>
                <c:pt idx="51">
                  <c:v>20.32155477031802</c:v>
                </c:pt>
                <c:pt idx="52">
                  <c:v>22.23922261484099</c:v>
                </c:pt>
                <c:pt idx="53">
                  <c:v>21.762190812720846</c:v>
                </c:pt>
                <c:pt idx="54">
                  <c:v>20.502826855123676</c:v>
                </c:pt>
                <c:pt idx="55">
                  <c:v>24.901060070671377</c:v>
                </c:pt>
                <c:pt idx="56">
                  <c:v>26.503886925795054</c:v>
                </c:pt>
                <c:pt idx="57">
                  <c:v>26.055477031802123</c:v>
                </c:pt>
                <c:pt idx="58">
                  <c:v>28.364310954063605</c:v>
                </c:pt>
              </c:numCache>
            </c:numRef>
          </c:val>
          <c:smooth val="1"/>
        </c:ser>
        <c:ser>
          <c:idx val="12"/>
          <c:order val="2"/>
          <c:tx>
            <c:strRef>
              <c:f>'Barley (Adjusted)'!$S$6</c:f>
              <c:strCache>
                <c:ptCount val="1"/>
                <c:pt idx="0">
                  <c:v>Turkey &amp; Constantinople,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(Adjusted)'!$S$7:$S$107</c:f>
              <c:numCache>
                <c:formatCode>0.0000</c:formatCode>
                <c:ptCount val="91"/>
                <c:pt idx="34">
                  <c:v>31.116780257639302</c:v>
                </c:pt>
                <c:pt idx="35">
                  <c:v>33.520254026100268</c:v>
                </c:pt>
                <c:pt idx="42">
                  <c:v>32.211238954268389</c:v>
                </c:pt>
                <c:pt idx="43">
                  <c:v>31.060683278517789</c:v>
                </c:pt>
                <c:pt idx="44">
                  <c:v>27.712924437863162</c:v>
                </c:pt>
                <c:pt idx="45">
                  <c:v>28.955025592540672</c:v>
                </c:pt>
                <c:pt idx="46">
                  <c:v>33.019648987573959</c:v>
                </c:pt>
                <c:pt idx="50">
                  <c:v>31.455352905281718</c:v>
                </c:pt>
                <c:pt idx="51">
                  <c:v>34.076069821158207</c:v>
                </c:pt>
                <c:pt idx="56">
                  <c:v>36.879374999999996</c:v>
                </c:pt>
                <c:pt idx="57">
                  <c:v>34.518422753716877</c:v>
                </c:pt>
                <c:pt idx="60">
                  <c:v>34.876874999999998</c:v>
                </c:pt>
                <c:pt idx="61">
                  <c:v>28.853292444515972</c:v>
                </c:pt>
              </c:numCache>
            </c:numRef>
          </c:val>
          <c:smooth val="1"/>
        </c:ser>
        <c:ser>
          <c:idx val="13"/>
          <c:order val="3"/>
          <c:tx>
            <c:strRef>
              <c:f>'Barley (Adjusted)'!$U$6</c:f>
              <c:strCache>
                <c:ptCount val="1"/>
                <c:pt idx="0">
                  <c:v>Trebizond (Anatolia), Imports &amp; few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(Adjusted)'!$U$7:$U$107</c:f>
              <c:numCache>
                <c:formatCode>0.0000</c:formatCode>
                <c:ptCount val="91"/>
                <c:pt idx="31">
                  <c:v>26.781115879828324</c:v>
                </c:pt>
                <c:pt idx="32">
                  <c:v>26.785714285714285</c:v>
                </c:pt>
                <c:pt idx="35">
                  <c:v>17.857142857142858</c:v>
                </c:pt>
                <c:pt idx="36">
                  <c:v>18.765849535080303</c:v>
                </c:pt>
                <c:pt idx="37">
                  <c:v>21.428571428571431</c:v>
                </c:pt>
                <c:pt idx="38">
                  <c:v>21.428571428571431</c:v>
                </c:pt>
                <c:pt idx="39">
                  <c:v>21.428571428571431</c:v>
                </c:pt>
                <c:pt idx="40">
                  <c:v>21.428571428571431</c:v>
                </c:pt>
                <c:pt idx="41">
                  <c:v>21.428571428571431</c:v>
                </c:pt>
                <c:pt idx="42">
                  <c:v>25</c:v>
                </c:pt>
                <c:pt idx="43">
                  <c:v>21.428571428571431</c:v>
                </c:pt>
                <c:pt idx="44">
                  <c:v>21.42495845075511</c:v>
                </c:pt>
                <c:pt idx="45">
                  <c:v>21.428571428571431</c:v>
                </c:pt>
                <c:pt idx="46">
                  <c:v>21.428571428571431</c:v>
                </c:pt>
                <c:pt idx="47">
                  <c:v>21.421536441234405</c:v>
                </c:pt>
                <c:pt idx="48">
                  <c:v>21.420907418761498</c:v>
                </c:pt>
                <c:pt idx="49">
                  <c:v>21.451648997174747</c:v>
                </c:pt>
                <c:pt idx="50">
                  <c:v>21.437259274275291</c:v>
                </c:pt>
                <c:pt idx="51">
                  <c:v>22.901785714285715</c:v>
                </c:pt>
                <c:pt idx="52">
                  <c:v>22.119815668202765</c:v>
                </c:pt>
                <c:pt idx="53">
                  <c:v>23.025860876780531</c:v>
                </c:pt>
                <c:pt idx="54">
                  <c:v>24.885808788785631</c:v>
                </c:pt>
                <c:pt idx="55">
                  <c:v>23.380750605326881</c:v>
                </c:pt>
                <c:pt idx="56">
                  <c:v>22.908640616400657</c:v>
                </c:pt>
                <c:pt idx="57">
                  <c:v>23.926380368098162</c:v>
                </c:pt>
                <c:pt idx="58">
                  <c:v>38.37918417129692</c:v>
                </c:pt>
              </c:numCache>
            </c:numRef>
          </c:val>
          <c:smooth val="1"/>
        </c:ser>
        <c:ser>
          <c:idx val="16"/>
          <c:order val="4"/>
          <c:tx>
            <c:strRef>
              <c:f>'Barley (Adjusted)'!$AA$6</c:f>
              <c:strCache>
                <c:ptCount val="1"/>
                <c:pt idx="0">
                  <c:v>Ispahan &amp; Sultanabad, Bazaar (Local) &amp; few Exports,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(Adjusted)'!$AA$7:$AA$107</c:f>
              <c:numCache>
                <c:formatCode>0.0000</c:formatCode>
                <c:ptCount val="91"/>
                <c:pt idx="42">
                  <c:v>18.121755545068428</c:v>
                </c:pt>
                <c:pt idx="43">
                  <c:v>19.639934533551553</c:v>
                </c:pt>
                <c:pt idx="45">
                  <c:v>16.615384615384617</c:v>
                </c:pt>
                <c:pt idx="46">
                  <c:v>11.881188118811881</c:v>
                </c:pt>
                <c:pt idx="48">
                  <c:v>21.098901098901099</c:v>
                </c:pt>
                <c:pt idx="60">
                  <c:v>42.46153846153846</c:v>
                </c:pt>
                <c:pt idx="61">
                  <c:v>60.92307692307692</c:v>
                </c:pt>
              </c:numCache>
            </c:numRef>
          </c:val>
          <c:smooth val="1"/>
        </c:ser>
        <c:ser>
          <c:idx val="17"/>
          <c:order val="5"/>
          <c:tx>
            <c:strRef>
              <c:f>'Barley (Adjusted)'!$AC$6</c:f>
              <c:strCache>
                <c:ptCount val="1"/>
                <c:pt idx="0">
                  <c:v>Khorasan,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(Adjusted)'!$AC$7:$AC$107</c:f>
              <c:numCache>
                <c:formatCode>0.0000</c:formatCode>
                <c:ptCount val="91"/>
                <c:pt idx="52">
                  <c:v>108.86853972176255</c:v>
                </c:pt>
                <c:pt idx="53">
                  <c:v>56.519295253232023</c:v>
                </c:pt>
                <c:pt idx="54">
                  <c:v>32.683285256951173</c:v>
                </c:pt>
                <c:pt idx="55">
                  <c:v>42.379818524572244</c:v>
                </c:pt>
                <c:pt idx="56">
                  <c:v>47.474715247423667</c:v>
                </c:pt>
                <c:pt idx="57">
                  <c:v>127.81065088757396</c:v>
                </c:pt>
                <c:pt idx="58">
                  <c:v>222.2222222222222</c:v>
                </c:pt>
                <c:pt idx="59">
                  <c:v>226.95035460992909</c:v>
                </c:pt>
                <c:pt idx="60">
                  <c:v>332.66647613603891</c:v>
                </c:pt>
                <c:pt idx="61">
                  <c:v>55.707087672153179</c:v>
                </c:pt>
                <c:pt idx="62">
                  <c:v>39.630397357973507</c:v>
                </c:pt>
              </c:numCache>
            </c:numRef>
          </c:val>
          <c:smooth val="1"/>
        </c:ser>
        <c:ser>
          <c:idx val="18"/>
          <c:order val="6"/>
          <c:tx>
            <c:strRef>
              <c:f>'Barley (Adjusted)'!$AE$6</c:f>
              <c:strCache>
                <c:ptCount val="1"/>
                <c:pt idx="0">
                  <c:v>Khorasan,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(Adjusted)'!$AE$7:$AE$107</c:f>
              <c:numCache>
                <c:formatCode>0.0000</c:formatCode>
                <c:ptCount val="91"/>
                <c:pt idx="39">
                  <c:v>13.392873070339478</c:v>
                </c:pt>
                <c:pt idx="52">
                  <c:v>25.174825174825173</c:v>
                </c:pt>
                <c:pt idx="53">
                  <c:v>58.624306908436992</c:v>
                </c:pt>
                <c:pt idx="58">
                  <c:v>18.844486956552281</c:v>
                </c:pt>
                <c:pt idx="59">
                  <c:v>22.818851534006079</c:v>
                </c:pt>
                <c:pt idx="60">
                  <c:v>36.240190668087791</c:v>
                </c:pt>
                <c:pt idx="61">
                  <c:v>4.2461840805344213</c:v>
                </c:pt>
                <c:pt idx="62">
                  <c:v>40.15056894993662</c:v>
                </c:pt>
              </c:numCache>
            </c:numRef>
          </c:val>
          <c:smooth val="1"/>
        </c:ser>
        <c:ser>
          <c:idx val="19"/>
          <c:order val="7"/>
          <c:tx>
            <c:strRef>
              <c:f>'Barley (Adjusted)'!$AG$6</c:f>
              <c:strCache>
                <c:ptCount val="1"/>
                <c:pt idx="0">
                  <c:v>Kermanshah, Exports &amp; few Bazaar (Local),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(Adjusted)'!$AG$7:$AG$107</c:f>
              <c:numCache>
                <c:formatCode>0.0000</c:formatCode>
                <c:ptCount val="91"/>
                <c:pt idx="52">
                  <c:v>5.5060728744939267</c:v>
                </c:pt>
                <c:pt idx="54">
                  <c:v>19.192688499619191</c:v>
                </c:pt>
                <c:pt idx="58">
                  <c:v>18.159029072788972</c:v>
                </c:pt>
                <c:pt idx="59">
                  <c:v>18.926524764633648</c:v>
                </c:pt>
                <c:pt idx="60">
                  <c:v>16.077808654227866</c:v>
                </c:pt>
                <c:pt idx="61">
                  <c:v>27.481447124304268</c:v>
                </c:pt>
                <c:pt idx="62">
                  <c:v>117.22065063649222</c:v>
                </c:pt>
              </c:numCache>
            </c:numRef>
          </c:val>
          <c:smooth val="1"/>
        </c:ser>
        <c:ser>
          <c:idx val="21"/>
          <c:order val="8"/>
          <c:tx>
            <c:strRef>
              <c:f>'Barley (Adjusted)'!$AK$6</c:f>
              <c:strCache>
                <c:ptCount val="1"/>
                <c:pt idx="0">
                  <c:v>Bam,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(Adjusted)'!$AK$7:$AK$107</c:f>
              <c:numCache>
                <c:formatCode>0.0000</c:formatCode>
                <c:ptCount val="91"/>
                <c:pt idx="60">
                  <c:v>18.004501125281319</c:v>
                </c:pt>
                <c:pt idx="61">
                  <c:v>18.004501125281319</c:v>
                </c:pt>
                <c:pt idx="62">
                  <c:v>36.009002250562638</c:v>
                </c:pt>
              </c:numCache>
            </c:numRef>
          </c:val>
          <c:smooth val="1"/>
        </c:ser>
        <c:ser>
          <c:idx val="23"/>
          <c:order val="9"/>
          <c:tx>
            <c:strRef>
              <c:f>'Barley (Adjusted)'!$AO$6</c:f>
              <c:strCache>
                <c:ptCount val="1"/>
                <c:pt idx="0">
                  <c:v>Ghilan &amp; Tunekabun,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(Adjusted)'!$AO$7:$AO$107</c:f>
              <c:numCache>
                <c:formatCode>0.0000</c:formatCode>
                <c:ptCount val="91"/>
                <c:pt idx="56">
                  <c:v>39.601759151827586</c:v>
                </c:pt>
                <c:pt idx="57">
                  <c:v>41.006177091329221</c:v>
                </c:pt>
                <c:pt idx="58">
                  <c:v>40.640290394708536</c:v>
                </c:pt>
                <c:pt idx="59">
                  <c:v>37.409183598046937</c:v>
                </c:pt>
                <c:pt idx="60">
                  <c:v>37.158446536312844</c:v>
                </c:pt>
              </c:numCache>
            </c:numRef>
          </c:val>
          <c:smooth val="1"/>
        </c:ser>
        <c:ser>
          <c:idx val="24"/>
          <c:order val="10"/>
          <c:tx>
            <c:strRef>
              <c:f>'Barley (Adjusted)'!$AQ$6</c:f>
              <c:strCache>
                <c:ptCount val="1"/>
                <c:pt idx="0">
                  <c:v>Bender Gez &amp; Astarabad, Exports, in d/bush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(Adjusted)'!$AQ$7:$AQ$107</c:f>
              <c:numCache>
                <c:formatCode>0.0000</c:formatCode>
                <c:ptCount val="91"/>
                <c:pt idx="56">
                  <c:v>18.506289008073601</c:v>
                </c:pt>
                <c:pt idx="57">
                  <c:v>22.416440957194315</c:v>
                </c:pt>
                <c:pt idx="58">
                  <c:v>42.773552977634608</c:v>
                </c:pt>
                <c:pt idx="59">
                  <c:v>17.523505612855431</c:v>
                </c:pt>
                <c:pt idx="60">
                  <c:v>20.665901262916186</c:v>
                </c:pt>
              </c:numCache>
            </c:numRef>
          </c:val>
          <c:smooth val="1"/>
        </c:ser>
        <c:ser>
          <c:idx val="25"/>
          <c:order val="11"/>
          <c:tx>
            <c:strRef>
              <c:f>'Barley (Adjusted)'!$AS$6</c:f>
              <c:strCache>
                <c:ptCount val="1"/>
                <c:pt idx="0">
                  <c:v>Astara,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(Adjusted)'!$AS$7:$AS$107</c:f>
              <c:numCache>
                <c:formatCode>0.0000</c:formatCode>
                <c:ptCount val="91"/>
                <c:pt idx="58">
                  <c:v>34.003669635588174</c:v>
                </c:pt>
                <c:pt idx="59">
                  <c:v>23.8724918593593</c:v>
                </c:pt>
                <c:pt idx="60">
                  <c:v>16.404045030545539</c:v>
                </c:pt>
              </c:numCache>
            </c:numRef>
          </c:val>
          <c:smooth val="1"/>
        </c:ser>
        <c:ser>
          <c:idx val="26"/>
          <c:order val="12"/>
          <c:tx>
            <c:strRef>
              <c:f>'Barley (Adjusted)'!$AT$6</c:f>
              <c:strCache>
                <c:ptCount val="1"/>
                <c:pt idx="0">
                  <c:v>Bahrain, Imports,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(Adjusted)'!$AT$7:$AT$107</c:f>
              <c:numCache>
                <c:formatCode>0.0000</c:formatCode>
                <c:ptCount val="91"/>
                <c:pt idx="46">
                  <c:v>17.669172932330827</c:v>
                </c:pt>
                <c:pt idx="47">
                  <c:v>24.658132091940647</c:v>
                </c:pt>
                <c:pt idx="48">
                  <c:v>27.291763610981853</c:v>
                </c:pt>
                <c:pt idx="51">
                  <c:v>31.200212426978222</c:v>
                </c:pt>
                <c:pt idx="52">
                  <c:v>28.506640751538708</c:v>
                </c:pt>
                <c:pt idx="53">
                  <c:v>26.564641024823938</c:v>
                </c:pt>
                <c:pt idx="54">
                  <c:v>42.665893072030258</c:v>
                </c:pt>
                <c:pt idx="55">
                  <c:v>21.458333333333332</c:v>
                </c:pt>
                <c:pt idx="56">
                  <c:v>20.5170025470307</c:v>
                </c:pt>
                <c:pt idx="57">
                  <c:v>28.571428571428569</c:v>
                </c:pt>
                <c:pt idx="58">
                  <c:v>37.953667953667953</c:v>
                </c:pt>
                <c:pt idx="59">
                  <c:v>37.346922827894936</c:v>
                </c:pt>
                <c:pt idx="60">
                  <c:v>28.038186978584328</c:v>
                </c:pt>
              </c:numCache>
            </c:numRef>
          </c:val>
          <c:smooth val="1"/>
        </c:ser>
        <c:ser>
          <c:idx val="27"/>
          <c:order val="13"/>
          <c:tx>
            <c:strRef>
              <c:f>'Barley (Adjusted)'!$AU$6</c:f>
              <c:strCache>
                <c:ptCount val="1"/>
                <c:pt idx="0">
                  <c:v>Bahrain,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(Adjusted)'!$AU$7:$AU$107</c:f>
              <c:numCache>
                <c:formatCode>0.0000</c:formatCode>
                <c:ptCount val="91"/>
                <c:pt idx="46">
                  <c:v>20.68106312292359</c:v>
                </c:pt>
                <c:pt idx="47">
                  <c:v>25.331632653061227</c:v>
                </c:pt>
                <c:pt idx="48">
                  <c:v>25.072886297376094</c:v>
                </c:pt>
                <c:pt idx="55">
                  <c:v>23.170731707317074</c:v>
                </c:pt>
                <c:pt idx="56">
                  <c:v>23.219047619047618</c:v>
                </c:pt>
                <c:pt idx="58">
                  <c:v>35.714285714285715</c:v>
                </c:pt>
                <c:pt idx="59">
                  <c:v>41.911185074888323</c:v>
                </c:pt>
                <c:pt idx="61">
                  <c:v>23.809523809523807</c:v>
                </c:pt>
                <c:pt idx="62">
                  <c:v>23.857142857142854</c:v>
                </c:pt>
              </c:numCache>
            </c:numRef>
          </c:val>
          <c:smooth val="1"/>
        </c:ser>
        <c:ser>
          <c:idx val="28"/>
          <c:order val="14"/>
          <c:tx>
            <c:strRef>
              <c:f>'Barley (Adjusted)'!$AW$6</c:f>
              <c:strCache>
                <c:ptCount val="1"/>
                <c:pt idx="0">
                  <c:v>Muscat &amp; Lingah, Imports,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(Adjusted)'!$AW$7:$AW$107</c:f>
              <c:numCache>
                <c:formatCode>0.0000</c:formatCode>
                <c:ptCount val="91"/>
                <c:pt idx="29">
                  <c:v>37.203635364808996</c:v>
                </c:pt>
                <c:pt idx="30">
                  <c:v>19.750570534929079</c:v>
                </c:pt>
                <c:pt idx="31">
                  <c:v>19.010755202837196</c:v>
                </c:pt>
                <c:pt idx="32">
                  <c:v>12.746890165643034</c:v>
                </c:pt>
                <c:pt idx="33">
                  <c:v>17.567995586484326</c:v>
                </c:pt>
                <c:pt idx="34">
                  <c:v>18.374966247253223</c:v>
                </c:pt>
                <c:pt idx="35">
                  <c:v>25.851989549839224</c:v>
                </c:pt>
                <c:pt idx="36">
                  <c:v>21.959218922643359</c:v>
                </c:pt>
                <c:pt idx="37">
                  <c:v>21.626503484421487</c:v>
                </c:pt>
                <c:pt idx="38">
                  <c:v>18.67441014165291</c:v>
                </c:pt>
                <c:pt idx="39">
                  <c:v>16.861666923856738</c:v>
                </c:pt>
                <c:pt idx="40">
                  <c:v>25.584520905346576</c:v>
                </c:pt>
                <c:pt idx="41">
                  <c:v>21.80798463254251</c:v>
                </c:pt>
                <c:pt idx="42">
                  <c:v>27.481431001182955</c:v>
                </c:pt>
                <c:pt idx="43">
                  <c:v>18.704368391862712</c:v>
                </c:pt>
                <c:pt idx="46">
                  <c:v>19.328571428571429</c:v>
                </c:pt>
                <c:pt idx="47">
                  <c:v>20.078571428571433</c:v>
                </c:pt>
                <c:pt idx="48">
                  <c:v>23.365683229813662</c:v>
                </c:pt>
                <c:pt idx="49">
                  <c:v>24.855326876513317</c:v>
                </c:pt>
                <c:pt idx="58">
                  <c:v>29.616099796483109</c:v>
                </c:pt>
                <c:pt idx="59">
                  <c:v>38.281597725016162</c:v>
                </c:pt>
                <c:pt idx="60">
                  <c:v>38.372093023255815</c:v>
                </c:pt>
                <c:pt idx="62">
                  <c:v>42.857142857142861</c:v>
                </c:pt>
              </c:numCache>
            </c:numRef>
          </c:val>
          <c:smooth val="1"/>
        </c:ser>
        <c:ser>
          <c:idx val="0"/>
          <c:order val="15"/>
          <c:tx>
            <c:strRef>
              <c:f>'Barley (Adjusted)'!$AX$6</c:f>
              <c:strCache>
                <c:ptCount val="1"/>
                <c:pt idx="0">
                  <c:v>India, Exports, in d/bush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'Barley (Adjusted)'!$AX$7:$AX$107</c:f>
              <c:numCache>
                <c:formatCode>General</c:formatCode>
                <c:ptCount val="91"/>
                <c:pt idx="11" formatCode="0.0000">
                  <c:v>24.788721387659443</c:v>
                </c:pt>
                <c:pt idx="12" formatCode="0.0000">
                  <c:v>15.903415277456268</c:v>
                </c:pt>
                <c:pt idx="13" formatCode="0.0000">
                  <c:v>16.475275333326707</c:v>
                </c:pt>
                <c:pt idx="14" formatCode="0.0000">
                  <c:v>20.179621831228786</c:v>
                </c:pt>
                <c:pt idx="15" formatCode="0.0000">
                  <c:v>26.058963332878118</c:v>
                </c:pt>
                <c:pt idx="16" formatCode="0.0000">
                  <c:v>26.759165785248829</c:v>
                </c:pt>
                <c:pt idx="17" formatCode="0.0000">
                  <c:v>23.131207507996912</c:v>
                </c:pt>
                <c:pt idx="18" formatCode="0.0000">
                  <c:v>26.365960306324553</c:v>
                </c:pt>
                <c:pt idx="19" formatCode="0.0000">
                  <c:v>41.099828065066085</c:v>
                </c:pt>
                <c:pt idx="20" formatCode="0.0000">
                  <c:v>30.418741658835014</c:v>
                </c:pt>
                <c:pt idx="21" formatCode="0.0000">
                  <c:v>23.832841356957104</c:v>
                </c:pt>
                <c:pt idx="22" formatCode="0.0000">
                  <c:v>27.10327682533093</c:v>
                </c:pt>
                <c:pt idx="23" formatCode="0.0000">
                  <c:v>28.863023866724799</c:v>
                </c:pt>
                <c:pt idx="24" formatCode="0.0000">
                  <c:v>27.940991947180514</c:v>
                </c:pt>
                <c:pt idx="25" formatCode="0.0000">
                  <c:v>22.844612026790845</c:v>
                </c:pt>
                <c:pt idx="26" formatCode="0.0000">
                  <c:v>18.480771075926786</c:v>
                </c:pt>
                <c:pt idx="27" formatCode="0.0000">
                  <c:v>23.439579360631988</c:v>
                </c:pt>
                <c:pt idx="28" formatCode="0.0000">
                  <c:v>32.882823103830702</c:v>
                </c:pt>
                <c:pt idx="29" formatCode="0.0000">
                  <c:v>35.043054523574007</c:v>
                </c:pt>
                <c:pt idx="30" formatCode="0.0000">
                  <c:v>27.553738491238491</c:v>
                </c:pt>
                <c:pt idx="31" formatCode="0.0000">
                  <c:v>22.845446577817302</c:v>
                </c:pt>
                <c:pt idx="32" formatCode="0.0000">
                  <c:v>21.57189657189657</c:v>
                </c:pt>
                <c:pt idx="33" formatCode="0.0000">
                  <c:v>20.948365495107705</c:v>
                </c:pt>
                <c:pt idx="34" formatCode="0.0000">
                  <c:v>21.180935437133783</c:v>
                </c:pt>
                <c:pt idx="35" formatCode="0.0000">
                  <c:v>18.31007005025911</c:v>
                </c:pt>
                <c:pt idx="36" formatCode="0.0000">
                  <c:v>18.681546285550041</c:v>
                </c:pt>
                <c:pt idx="37" formatCode="0.0000">
                  <c:v>24.934286008893892</c:v>
                </c:pt>
                <c:pt idx="38" formatCode="0.0000">
                  <c:v>26.248500085709392</c:v>
                </c:pt>
                <c:pt idx="39" formatCode="0.0000">
                  <c:v>22.068923041036161</c:v>
                </c:pt>
                <c:pt idx="40" formatCode="0.0000">
                  <c:v>26.779292863655879</c:v>
                </c:pt>
                <c:pt idx="41" formatCode="0.0000">
                  <c:v>28.461408319853618</c:v>
                </c:pt>
                <c:pt idx="42" formatCode="0.0000">
                  <c:v>25.17853215639548</c:v>
                </c:pt>
                <c:pt idx="43" formatCode="0.0000">
                  <c:v>20.803155559038039</c:v>
                </c:pt>
                <c:pt idx="44" formatCode="0.0000">
                  <c:v>13.452176495385711</c:v>
                </c:pt>
                <c:pt idx="45" formatCode="0.0000">
                  <c:v>16.584842444505238</c:v>
                </c:pt>
                <c:pt idx="46" formatCode="0.0000">
                  <c:v>29.025825016328493</c:v>
                </c:pt>
                <c:pt idx="47" formatCode="0.0000">
                  <c:v>37.686718749309641</c:v>
                </c:pt>
                <c:pt idx="48" formatCode="0.0000">
                  <c:v>19.972435382359588</c:v>
                </c:pt>
                <c:pt idx="49" formatCode="0.0000">
                  <c:v>22.556540975840917</c:v>
                </c:pt>
                <c:pt idx="50" formatCode="0.0000">
                  <c:v>31.634470943943477</c:v>
                </c:pt>
                <c:pt idx="51" formatCode="0.0000">
                  <c:v>24.426513626751063</c:v>
                </c:pt>
                <c:pt idx="52" formatCode="0.0000">
                  <c:v>23.421530774471943</c:v>
                </c:pt>
                <c:pt idx="53" formatCode="0.0000">
                  <c:v>21.149877287978956</c:v>
                </c:pt>
                <c:pt idx="54" formatCode="0.0000">
                  <c:v>22.828490825711938</c:v>
                </c:pt>
                <c:pt idx="55" formatCode="0.0000">
                  <c:v>25.773846478630908</c:v>
                </c:pt>
                <c:pt idx="56" formatCode="0.0000">
                  <c:v>28.326706772424579</c:v>
                </c:pt>
                <c:pt idx="57" formatCode="0.0000">
                  <c:v>29.037817402963366</c:v>
                </c:pt>
                <c:pt idx="58" formatCode="0.0000">
                  <c:v>35.819508133740648</c:v>
                </c:pt>
                <c:pt idx="59" formatCode="0.0000">
                  <c:v>33.548096398371371</c:v>
                </c:pt>
                <c:pt idx="60" formatCode="0.0000">
                  <c:v>28.323183143185041</c:v>
                </c:pt>
                <c:pt idx="61" formatCode="0.0000">
                  <c:v>27.621423905033723</c:v>
                </c:pt>
                <c:pt idx="62" formatCode="0.0000">
                  <c:v>30.359673128334187</c:v>
                </c:pt>
                <c:pt idx="63" formatCode="0.0000">
                  <c:v>34.185972691246398</c:v>
                </c:pt>
                <c:pt idx="64" formatCode="0.0000">
                  <c:v>28.992422623790489</c:v>
                </c:pt>
                <c:pt idx="65" formatCode="0.0000">
                  <c:v>30.982556660862283</c:v>
                </c:pt>
                <c:pt idx="66" formatCode="0.0000">
                  <c:v>33.943906964793868</c:v>
                </c:pt>
                <c:pt idx="67" formatCode="0.0000">
                  <c:v>33.7792820055219</c:v>
                </c:pt>
                <c:pt idx="68" formatCode="0.0000">
                  <c:v>37.202528611102721</c:v>
                </c:pt>
                <c:pt idx="69" formatCode="0.0000">
                  <c:v>43.989952171555956</c:v>
                </c:pt>
                <c:pt idx="70" formatCode="0.0000">
                  <c:v>67.83955108656815</c:v>
                </c:pt>
                <c:pt idx="71" formatCode="0.0000">
                  <c:v>36.218664148351642</c:v>
                </c:pt>
                <c:pt idx="72" formatCode="0.0000">
                  <c:v>30.938325022000583</c:v>
                </c:pt>
                <c:pt idx="73" formatCode="0.0000">
                  <c:v>20.197003063960167</c:v>
                </c:pt>
                <c:pt idx="74" formatCode="0.0000">
                  <c:v>23.073452198643622</c:v>
                </c:pt>
                <c:pt idx="75" formatCode="0.0000">
                  <c:v>29.984008528784646</c:v>
                </c:pt>
                <c:pt idx="76" formatCode="0.0000">
                  <c:v>30.780315190427554</c:v>
                </c:pt>
                <c:pt idx="77" formatCode="0.0000">
                  <c:v>28.836295283663706</c:v>
                </c:pt>
                <c:pt idx="78" formatCode="0.0000">
                  <c:v>30.285355348169421</c:v>
                </c:pt>
                <c:pt idx="79" formatCode="0.0000">
                  <c:v>31.653286314525811</c:v>
                </c:pt>
                <c:pt idx="80" formatCode="0.0000">
                  <c:v>16.225025479299266</c:v>
                </c:pt>
                <c:pt idx="81" formatCode="0.0000">
                  <c:v>11.709886266645384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04304"/>
        <c:axId val="805724464"/>
      </c:lineChart>
      <c:catAx>
        <c:axId val="80570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24464"/>
        <c:crosses val="autoZero"/>
        <c:auto val="1"/>
        <c:lblAlgn val="ctr"/>
        <c:lblOffset val="100"/>
        <c:noMultiLvlLbl val="0"/>
      </c:catAx>
      <c:valAx>
        <c:axId val="80572446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04304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26708580032147"/>
          <c:y val="0.20351448780565809"/>
          <c:w val="0.27220847154028921"/>
          <c:h val="0.61609938759482041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d/bushel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(All)'!$K$7:$K$107</c:f>
              <c:numCache>
                <c:formatCode>0.0000</c:formatCode>
                <c:ptCount val="101"/>
                <c:pt idx="33">
                  <c:v>25.825892857142865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(All)'!$K$7:$K$107</c:f>
              <c:numCache>
                <c:formatCode>0.0000</c:formatCode>
                <c:ptCount val="101"/>
                <c:pt idx="33">
                  <c:v>25.825892857142865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52240"/>
        <c:axId val="772639920"/>
      </c:scatterChart>
      <c:valAx>
        <c:axId val="772652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39920"/>
        <c:crosses val="autoZero"/>
        <c:crossBetween val="midCat"/>
        <c:majorUnit val="5"/>
      </c:valAx>
      <c:valAx>
        <c:axId val="77263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2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(All)'!$Q$7:$Q$107</c:f>
              <c:numCache>
                <c:formatCode>0.0000</c:formatCode>
                <c:ptCount val="101"/>
                <c:pt idx="44">
                  <c:v>5.8441558441558437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(All)'!$Q$7:$Q$107</c:f>
              <c:numCache>
                <c:formatCode>0.0000</c:formatCode>
                <c:ptCount val="101"/>
                <c:pt idx="44">
                  <c:v>5.8441558441558437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47200"/>
        <c:axId val="772651680"/>
      </c:scatterChart>
      <c:valAx>
        <c:axId val="7726472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1680"/>
        <c:crosses val="autoZero"/>
        <c:crossBetween val="midCat"/>
        <c:majorUnit val="5"/>
      </c:valAx>
      <c:valAx>
        <c:axId val="7726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472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(All)'!$S$7:$S$107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(All)'!$S$7:$S$107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43280"/>
        <c:axId val="772643840"/>
      </c:scatterChart>
      <c:valAx>
        <c:axId val="772643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43840"/>
        <c:crosses val="autoZero"/>
        <c:crossBetween val="midCat"/>
        <c:majorUnit val="5"/>
      </c:valAx>
      <c:valAx>
        <c:axId val="7726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43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(All)'!$U$7:$U$107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(All)'!$U$7:$U$107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61760"/>
        <c:axId val="761934960"/>
      </c:scatterChart>
      <c:valAx>
        <c:axId val="772661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4960"/>
        <c:crosses val="autoZero"/>
        <c:crossBetween val="midCat"/>
        <c:majorUnit val="5"/>
      </c:valAx>
      <c:valAx>
        <c:axId val="7619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61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(All)'!$AC$7:$AC$107</c:f>
              <c:numCache>
                <c:formatCode>0.0000</c:formatCode>
                <c:ptCount val="101"/>
                <c:pt idx="58">
                  <c:v>33.388981636060095</c:v>
                </c:pt>
                <c:pt idx="61">
                  <c:v>12.507607251532166</c:v>
                </c:pt>
                <c:pt idx="62">
                  <c:v>15.739391341620232</c:v>
                </c:pt>
                <c:pt idx="63">
                  <c:v>24</c:v>
                </c:pt>
                <c:pt idx="64">
                  <c:v>19.563636363636363</c:v>
                </c:pt>
                <c:pt idx="65">
                  <c:v>22.153846153846153</c:v>
                </c:pt>
                <c:pt idx="66">
                  <c:v>22.8</c:v>
                </c:pt>
                <c:pt idx="68">
                  <c:v>34.285714285714285</c:v>
                </c:pt>
                <c:pt idx="69">
                  <c:v>36</c:v>
                </c:pt>
                <c:pt idx="70">
                  <c:v>36.585365853658537</c:v>
                </c:pt>
                <c:pt idx="71">
                  <c:v>36.444444444444443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(All)'!$AC$7:$AC$107</c:f>
              <c:numCache>
                <c:formatCode>0.0000</c:formatCode>
                <c:ptCount val="101"/>
                <c:pt idx="58">
                  <c:v>33.388981636060095</c:v>
                </c:pt>
                <c:pt idx="61">
                  <c:v>12.507607251532166</c:v>
                </c:pt>
                <c:pt idx="62">
                  <c:v>15.739391341620232</c:v>
                </c:pt>
                <c:pt idx="63">
                  <c:v>24</c:v>
                </c:pt>
                <c:pt idx="64">
                  <c:v>19.563636363636363</c:v>
                </c:pt>
                <c:pt idx="65">
                  <c:v>22.153846153846153</c:v>
                </c:pt>
                <c:pt idx="66">
                  <c:v>22.8</c:v>
                </c:pt>
                <c:pt idx="68">
                  <c:v>34.285714285714285</c:v>
                </c:pt>
                <c:pt idx="69">
                  <c:v>36</c:v>
                </c:pt>
                <c:pt idx="70">
                  <c:v>36.585365853658537</c:v>
                </c:pt>
                <c:pt idx="71">
                  <c:v>36.444444444444443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6080"/>
        <c:axId val="761929920"/>
      </c:scatterChart>
      <c:valAx>
        <c:axId val="761936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9920"/>
        <c:crosses val="autoZero"/>
        <c:crossBetween val="midCat"/>
        <c:majorUnit val="5"/>
      </c:valAx>
      <c:valAx>
        <c:axId val="76192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6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(All)'!$AE$7:$AE$107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(All)'!$AE$7:$AE$107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29360"/>
        <c:axId val="761942800"/>
      </c:scatterChart>
      <c:valAx>
        <c:axId val="761929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2800"/>
        <c:crosses val="autoZero"/>
        <c:crossBetween val="midCat"/>
        <c:majorUnit val="5"/>
      </c:valAx>
      <c:valAx>
        <c:axId val="76194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9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(All)'!$AG$7:$AG$107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(All)'!$AG$7:$AG$107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44480"/>
        <c:axId val="761941680"/>
      </c:scatterChart>
      <c:valAx>
        <c:axId val="761944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1680"/>
        <c:crosses val="autoZero"/>
        <c:crossBetween val="midCat"/>
        <c:majorUnit val="5"/>
      </c:valAx>
      <c:valAx>
        <c:axId val="76194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4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(All)'!$AI$7:$AI$107</c:f>
              <c:numCache>
                <c:formatCode>0.0000</c:formatCode>
                <c:ptCount val="101"/>
                <c:pt idx="32">
                  <c:v>27.343749999999996</c:v>
                </c:pt>
                <c:pt idx="34">
                  <c:v>18.088942307692307</c:v>
                </c:pt>
                <c:pt idx="35">
                  <c:v>22.115384615384617</c:v>
                </c:pt>
                <c:pt idx="37">
                  <c:v>45.359375</c:v>
                </c:pt>
                <c:pt idx="38">
                  <c:v>30.408519553072619</c:v>
                </c:pt>
                <c:pt idx="39">
                  <c:v>35.476606145251402</c:v>
                </c:pt>
                <c:pt idx="43">
                  <c:v>20.411718749999999</c:v>
                </c:pt>
                <c:pt idx="48">
                  <c:v>28.349609375000004</c:v>
                </c:pt>
                <c:pt idx="57">
                  <c:v>20.654044750430295</c:v>
                </c:pt>
                <c:pt idx="58">
                  <c:v>24.170918367346943</c:v>
                </c:pt>
                <c:pt idx="59">
                  <c:v>20.357142857142858</c:v>
                </c:pt>
                <c:pt idx="60">
                  <c:v>19.897959183673471</c:v>
                </c:pt>
                <c:pt idx="61">
                  <c:v>17.410714285714288</c:v>
                </c:pt>
                <c:pt idx="68">
                  <c:v>36.057692307692314</c:v>
                </c:pt>
                <c:pt idx="69">
                  <c:v>33.894230769230766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(All)'!$AI$7:$AI$107</c:f>
              <c:numCache>
                <c:formatCode>0.0000</c:formatCode>
                <c:ptCount val="101"/>
                <c:pt idx="32">
                  <c:v>27.343749999999996</c:v>
                </c:pt>
                <c:pt idx="34">
                  <c:v>18.088942307692307</c:v>
                </c:pt>
                <c:pt idx="35">
                  <c:v>22.115384615384617</c:v>
                </c:pt>
                <c:pt idx="37">
                  <c:v>45.359375</c:v>
                </c:pt>
                <c:pt idx="38">
                  <c:v>30.408519553072619</c:v>
                </c:pt>
                <c:pt idx="39">
                  <c:v>35.476606145251402</c:v>
                </c:pt>
                <c:pt idx="43">
                  <c:v>20.411718749999999</c:v>
                </c:pt>
                <c:pt idx="48">
                  <c:v>28.349609375000004</c:v>
                </c:pt>
                <c:pt idx="57">
                  <c:v>20.654044750430295</c:v>
                </c:pt>
                <c:pt idx="58">
                  <c:v>24.170918367346943</c:v>
                </c:pt>
                <c:pt idx="59">
                  <c:v>20.357142857142858</c:v>
                </c:pt>
                <c:pt idx="60">
                  <c:v>19.897959183673471</c:v>
                </c:pt>
                <c:pt idx="61">
                  <c:v>17.410714285714288</c:v>
                </c:pt>
                <c:pt idx="68">
                  <c:v>36.057692307692314</c:v>
                </c:pt>
                <c:pt idx="69">
                  <c:v>33.894230769230766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1200"/>
        <c:axId val="761880640"/>
      </c:scatterChart>
      <c:valAx>
        <c:axId val="7618812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0640"/>
        <c:crosses val="autoZero"/>
        <c:crossBetween val="midCat"/>
        <c:majorUnit val="5"/>
      </c:valAx>
      <c:valAx>
        <c:axId val="7618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12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(All)'!$AM$7:$AM$107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(All)'!$AM$7:$AM$107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2160"/>
        <c:axId val="761885680"/>
      </c:scatterChart>
      <c:valAx>
        <c:axId val="761932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5680"/>
        <c:crosses val="autoZero"/>
        <c:crossBetween val="midCat"/>
        <c:majorUnit val="5"/>
      </c:valAx>
      <c:valAx>
        <c:axId val="76188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2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22560"/>
        <c:axId val="772622000"/>
      </c:scatterChart>
      <c:valAx>
        <c:axId val="7726225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22000"/>
        <c:crosses val="autoZero"/>
        <c:crossBetween val="midCat"/>
        <c:majorUnit val="5"/>
      </c:valAx>
      <c:valAx>
        <c:axId val="77262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22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(All)'!$AK$7:$AK$107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(All)'!$AK$7:$AK$107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2320"/>
        <c:axId val="761889040"/>
      </c:scatterChart>
      <c:valAx>
        <c:axId val="761882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9040"/>
        <c:crosses val="autoZero"/>
        <c:crossBetween val="midCat"/>
        <c:majorUnit val="5"/>
      </c:valAx>
      <c:valAx>
        <c:axId val="7618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2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(Anatolia),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(All)'!$AN$7:$AN$107</c:f>
              <c:numCache>
                <c:formatCode>0.0000</c:formatCode>
                <c:ptCount val="101"/>
                <c:pt idx="45">
                  <c:v>19.300706713780919</c:v>
                </c:pt>
                <c:pt idx="46">
                  <c:v>20.72226148409894</c:v>
                </c:pt>
                <c:pt idx="47">
                  <c:v>18.585159010600709</c:v>
                </c:pt>
                <c:pt idx="48">
                  <c:v>18.384805653710245</c:v>
                </c:pt>
                <c:pt idx="49">
                  <c:v>18.86183745583039</c:v>
                </c:pt>
                <c:pt idx="50">
                  <c:v>23.498586572438164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20.14982332155477</c:v>
                </c:pt>
                <c:pt idx="57">
                  <c:v>22.000706713780918</c:v>
                </c:pt>
                <c:pt idx="58">
                  <c:v>31.131095406360426</c:v>
                </c:pt>
                <c:pt idx="59">
                  <c:v>26.208127208480565</c:v>
                </c:pt>
                <c:pt idx="60">
                  <c:v>24.729328621908131</c:v>
                </c:pt>
                <c:pt idx="61">
                  <c:v>22.23922261484099</c:v>
                </c:pt>
                <c:pt idx="62">
                  <c:v>23.88021201413428</c:v>
                </c:pt>
                <c:pt idx="63">
                  <c:v>23.69893992932862</c:v>
                </c:pt>
                <c:pt idx="64">
                  <c:v>22.258303886925795</c:v>
                </c:pt>
                <c:pt idx="65">
                  <c:v>24.986925795053001</c:v>
                </c:pt>
                <c:pt idx="66">
                  <c:v>26.942756183745583</c:v>
                </c:pt>
                <c:pt idx="67">
                  <c:v>32.743462897526499</c:v>
                </c:pt>
                <c:pt idx="68">
                  <c:v>32.476325088339223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(All)'!$AN$7:$AN$107</c:f>
              <c:numCache>
                <c:formatCode>0.0000</c:formatCode>
                <c:ptCount val="101"/>
                <c:pt idx="45">
                  <c:v>19.300706713780919</c:v>
                </c:pt>
                <c:pt idx="46">
                  <c:v>20.72226148409894</c:v>
                </c:pt>
                <c:pt idx="47">
                  <c:v>18.585159010600709</c:v>
                </c:pt>
                <c:pt idx="48">
                  <c:v>18.384805653710245</c:v>
                </c:pt>
                <c:pt idx="49">
                  <c:v>18.86183745583039</c:v>
                </c:pt>
                <c:pt idx="50">
                  <c:v>23.498586572438164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20.14982332155477</c:v>
                </c:pt>
                <c:pt idx="57">
                  <c:v>22.000706713780918</c:v>
                </c:pt>
                <c:pt idx="58">
                  <c:v>31.131095406360426</c:v>
                </c:pt>
                <c:pt idx="59">
                  <c:v>26.208127208480565</c:v>
                </c:pt>
                <c:pt idx="60">
                  <c:v>24.729328621908131</c:v>
                </c:pt>
                <c:pt idx="61">
                  <c:v>22.23922261484099</c:v>
                </c:pt>
                <c:pt idx="62">
                  <c:v>23.88021201413428</c:v>
                </c:pt>
                <c:pt idx="63">
                  <c:v>23.69893992932862</c:v>
                </c:pt>
                <c:pt idx="64">
                  <c:v>22.258303886925795</c:v>
                </c:pt>
                <c:pt idx="65">
                  <c:v>24.986925795053001</c:v>
                </c:pt>
                <c:pt idx="66">
                  <c:v>26.942756183745583</c:v>
                </c:pt>
                <c:pt idx="67">
                  <c:v>32.743462897526499</c:v>
                </c:pt>
                <c:pt idx="68">
                  <c:v>32.476325088339223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2880"/>
        <c:axId val="761892400"/>
      </c:scatterChart>
      <c:valAx>
        <c:axId val="761882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2400"/>
        <c:crosses val="autoZero"/>
        <c:crossBetween val="midCat"/>
        <c:majorUnit val="5"/>
      </c:valAx>
      <c:valAx>
        <c:axId val="7618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2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(Rumeli)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(All)'!$AS$7:$AS$107</c:f>
              <c:numCache>
                <c:formatCode>0.0000</c:formatCode>
                <c:ptCount val="101"/>
                <c:pt idx="36">
                  <c:v>21.189752650176679</c:v>
                </c:pt>
                <c:pt idx="37">
                  <c:v>29.146643109540637</c:v>
                </c:pt>
                <c:pt idx="38">
                  <c:v>27.782332155477032</c:v>
                </c:pt>
                <c:pt idx="39">
                  <c:v>25.91236749116608</c:v>
                </c:pt>
                <c:pt idx="40">
                  <c:v>29.308833922261481</c:v>
                </c:pt>
                <c:pt idx="41">
                  <c:v>25.616607773851591</c:v>
                </c:pt>
                <c:pt idx="42">
                  <c:v>25.101413427561837</c:v>
                </c:pt>
                <c:pt idx="45">
                  <c:v>20.645936395759719</c:v>
                </c:pt>
                <c:pt idx="46">
                  <c:v>21.199293286219081</c:v>
                </c:pt>
                <c:pt idx="47">
                  <c:v>19.691872791519437</c:v>
                </c:pt>
                <c:pt idx="49">
                  <c:v>18.775971731448763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21.32332155477032</c:v>
                </c:pt>
                <c:pt idx="57">
                  <c:v>20.960777385159009</c:v>
                </c:pt>
                <c:pt idx="58">
                  <c:v>24.385865724381627</c:v>
                </c:pt>
                <c:pt idx="60">
                  <c:v>21.809893992932857</c:v>
                </c:pt>
                <c:pt idx="61">
                  <c:v>20.32155477031802</c:v>
                </c:pt>
                <c:pt idx="62">
                  <c:v>22.23922261484099</c:v>
                </c:pt>
                <c:pt idx="63">
                  <c:v>21.762190812720846</c:v>
                </c:pt>
                <c:pt idx="64">
                  <c:v>20.502826855123676</c:v>
                </c:pt>
                <c:pt idx="65">
                  <c:v>24.901060070671377</c:v>
                </c:pt>
                <c:pt idx="66">
                  <c:v>26.503886925795054</c:v>
                </c:pt>
                <c:pt idx="67">
                  <c:v>26.055477031802123</c:v>
                </c:pt>
                <c:pt idx="68">
                  <c:v>28.364310954063605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(All)'!$AS$7:$AS$107</c:f>
              <c:numCache>
                <c:formatCode>0.0000</c:formatCode>
                <c:ptCount val="101"/>
                <c:pt idx="36">
                  <c:v>21.189752650176679</c:v>
                </c:pt>
                <c:pt idx="37">
                  <c:v>29.146643109540637</c:v>
                </c:pt>
                <c:pt idx="38">
                  <c:v>27.782332155477032</c:v>
                </c:pt>
                <c:pt idx="39">
                  <c:v>25.91236749116608</c:v>
                </c:pt>
                <c:pt idx="40">
                  <c:v>29.308833922261481</c:v>
                </c:pt>
                <c:pt idx="41">
                  <c:v>25.616607773851591</c:v>
                </c:pt>
                <c:pt idx="42">
                  <c:v>25.101413427561837</c:v>
                </c:pt>
                <c:pt idx="45">
                  <c:v>20.645936395759719</c:v>
                </c:pt>
                <c:pt idx="46">
                  <c:v>21.199293286219081</c:v>
                </c:pt>
                <c:pt idx="47">
                  <c:v>19.691872791519437</c:v>
                </c:pt>
                <c:pt idx="49">
                  <c:v>18.775971731448763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21.32332155477032</c:v>
                </c:pt>
                <c:pt idx="57">
                  <c:v>20.960777385159009</c:v>
                </c:pt>
                <c:pt idx="58">
                  <c:v>24.385865724381627</c:v>
                </c:pt>
                <c:pt idx="60">
                  <c:v>21.809893992932857</c:v>
                </c:pt>
                <c:pt idx="61">
                  <c:v>20.32155477031802</c:v>
                </c:pt>
                <c:pt idx="62">
                  <c:v>22.23922261484099</c:v>
                </c:pt>
                <c:pt idx="63">
                  <c:v>21.762190812720846</c:v>
                </c:pt>
                <c:pt idx="64">
                  <c:v>20.502826855123676</c:v>
                </c:pt>
                <c:pt idx="65">
                  <c:v>24.901060070671377</c:v>
                </c:pt>
                <c:pt idx="66">
                  <c:v>26.503886925795054</c:v>
                </c:pt>
                <c:pt idx="67">
                  <c:v>26.055477031802123</c:v>
                </c:pt>
                <c:pt idx="68">
                  <c:v>28.364310954063605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6240"/>
        <c:axId val="761895760"/>
      </c:scatterChart>
      <c:valAx>
        <c:axId val="761886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5760"/>
        <c:crosses val="autoZero"/>
        <c:crossBetween val="midCat"/>
        <c:majorUnit val="5"/>
      </c:valAx>
      <c:valAx>
        <c:axId val="76189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6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(All)'!$AP$7:$AP$107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(All)'!$AP$7:$AP$107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9600"/>
        <c:axId val="761899120"/>
      </c:scatterChart>
      <c:valAx>
        <c:axId val="7618896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9120"/>
        <c:crosses val="autoZero"/>
        <c:crossBetween val="midCat"/>
        <c:majorUnit val="5"/>
      </c:valAx>
      <c:valAx>
        <c:axId val="76189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96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(All)'!$AR$7:$AR$107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(All)'!$AR$7:$AR$107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2960"/>
        <c:axId val="761902480"/>
      </c:scatterChart>
      <c:valAx>
        <c:axId val="7618929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2480"/>
        <c:crosses val="autoZero"/>
        <c:crossBetween val="midCat"/>
        <c:majorUnit val="5"/>
      </c:valAx>
      <c:valAx>
        <c:axId val="76190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29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(All)'!$AU$7:$AU$107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(All)'!$AU$7:$AU$107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6320"/>
        <c:axId val="761905840"/>
      </c:scatterChart>
      <c:valAx>
        <c:axId val="761896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5840"/>
        <c:crosses val="autoZero"/>
        <c:crossBetween val="midCat"/>
        <c:majorUnit val="5"/>
      </c:valAx>
      <c:valAx>
        <c:axId val="76190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6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(All)'!$AW$7:$AW$107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(All)'!$AW$7:$AW$107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9680"/>
        <c:axId val="761909200"/>
      </c:scatterChart>
      <c:valAx>
        <c:axId val="761899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9200"/>
        <c:crosses val="autoZero"/>
        <c:crossBetween val="midCat"/>
        <c:majorUnit val="5"/>
      </c:valAx>
      <c:valAx>
        <c:axId val="7619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9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(All)'!$BA$7:$BA$107</c:f>
              <c:numCache>
                <c:formatCode>0.0000</c:formatCode>
                <c:ptCount val="101"/>
                <c:pt idx="44">
                  <c:v>31.116780257639302</c:v>
                </c:pt>
                <c:pt idx="45">
                  <c:v>33.520254026100268</c:v>
                </c:pt>
                <c:pt idx="52">
                  <c:v>32.211238954268389</c:v>
                </c:pt>
                <c:pt idx="53">
                  <c:v>31.060683278517789</c:v>
                </c:pt>
                <c:pt idx="54">
                  <c:v>27.712924437863162</c:v>
                </c:pt>
                <c:pt idx="55">
                  <c:v>28.955025592540672</c:v>
                </c:pt>
                <c:pt idx="56">
                  <c:v>33.019648987573959</c:v>
                </c:pt>
                <c:pt idx="60">
                  <c:v>31.455352905281718</c:v>
                </c:pt>
                <c:pt idx="61">
                  <c:v>34.076069821158207</c:v>
                </c:pt>
                <c:pt idx="71">
                  <c:v>28.853292444515972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(All)'!$BA$7:$BA$107</c:f>
              <c:numCache>
                <c:formatCode>0.0000</c:formatCode>
                <c:ptCount val="101"/>
                <c:pt idx="44">
                  <c:v>31.116780257639302</c:v>
                </c:pt>
                <c:pt idx="45">
                  <c:v>33.520254026100268</c:v>
                </c:pt>
                <c:pt idx="52">
                  <c:v>32.211238954268389</c:v>
                </c:pt>
                <c:pt idx="53">
                  <c:v>31.060683278517789</c:v>
                </c:pt>
                <c:pt idx="54">
                  <c:v>27.712924437863162</c:v>
                </c:pt>
                <c:pt idx="55">
                  <c:v>28.955025592540672</c:v>
                </c:pt>
                <c:pt idx="56">
                  <c:v>33.019648987573959</c:v>
                </c:pt>
                <c:pt idx="60">
                  <c:v>31.455352905281718</c:v>
                </c:pt>
                <c:pt idx="61">
                  <c:v>34.076069821158207</c:v>
                </c:pt>
                <c:pt idx="71">
                  <c:v>28.853292444515972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3040"/>
        <c:axId val="761912560"/>
      </c:scatterChart>
      <c:valAx>
        <c:axId val="761903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2560"/>
        <c:crosses val="autoZero"/>
        <c:crossBetween val="midCat"/>
        <c:majorUnit val="5"/>
      </c:valAx>
      <c:valAx>
        <c:axId val="76191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3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(All)'!$AY$7:$AY$107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(All)'!$AY$7:$AY$107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6400"/>
        <c:axId val="761915920"/>
      </c:scatterChart>
      <c:valAx>
        <c:axId val="761906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5920"/>
        <c:crosses val="autoZero"/>
        <c:crossBetween val="midCat"/>
        <c:majorUnit val="5"/>
      </c:valAx>
      <c:valAx>
        <c:axId val="76191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6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(All)'!$BC$7:$BC$107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(All)'!$BC$7:$BC$107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9760"/>
        <c:axId val="761919280"/>
      </c:scatterChart>
      <c:valAx>
        <c:axId val="761909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9280"/>
        <c:crosses val="autoZero"/>
        <c:crossBetween val="midCat"/>
        <c:majorUnit val="5"/>
      </c:valAx>
      <c:valAx>
        <c:axId val="76191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9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15280"/>
        <c:axId val="772614720"/>
      </c:scatterChart>
      <c:valAx>
        <c:axId val="772615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14720"/>
        <c:crosses val="autoZero"/>
        <c:crossBetween val="midCat"/>
        <c:majorUnit val="5"/>
      </c:valAx>
      <c:valAx>
        <c:axId val="77261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15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(All)'!$BE$7:$BE$107</c:f>
              <c:numCache>
                <c:formatCode>0.0000</c:formatCode>
                <c:ptCount val="101"/>
                <c:pt idx="67">
                  <c:v>34.518422753716877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(All)'!$BE$7:$BE$107</c:f>
              <c:numCache>
                <c:formatCode>0.0000</c:formatCode>
                <c:ptCount val="101"/>
                <c:pt idx="67">
                  <c:v>34.518422753716877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3120"/>
        <c:axId val="761922640"/>
      </c:scatterChart>
      <c:valAx>
        <c:axId val="761913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2640"/>
        <c:crosses val="autoZero"/>
        <c:crossBetween val="midCat"/>
        <c:majorUnit val="5"/>
      </c:valAx>
      <c:valAx>
        <c:axId val="7619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3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(All)'!$BG$7:$BG$107</c:f>
              <c:numCache>
                <c:formatCode>0.0000</c:formatCode>
                <c:ptCount val="101"/>
                <c:pt idx="6">
                  <c:v>11.919642857142856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(All)'!$BG$7:$BG$107</c:f>
              <c:numCache>
                <c:formatCode>0.0000</c:formatCode>
                <c:ptCount val="101"/>
                <c:pt idx="6">
                  <c:v>11.919642857142856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6480"/>
        <c:axId val="761926000"/>
      </c:scatterChart>
      <c:valAx>
        <c:axId val="761916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6000"/>
        <c:crosses val="autoZero"/>
        <c:crossBetween val="midCat"/>
        <c:majorUnit val="5"/>
      </c:valAx>
      <c:valAx>
        <c:axId val="76192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6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(All)'!$BI$7:$BI$107</c:f>
              <c:numCache>
                <c:formatCode>0.0000</c:formatCode>
                <c:ptCount val="101"/>
                <c:pt idx="22">
                  <c:v>12.873214285714287</c:v>
                </c:pt>
                <c:pt idx="53">
                  <c:v>31.038749999999997</c:v>
                </c:pt>
                <c:pt idx="66">
                  <c:v>36.879374999999996</c:v>
                </c:pt>
                <c:pt idx="70">
                  <c:v>34.876874999999998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(All)'!$BI$7:$BI$107</c:f>
              <c:numCache>
                <c:formatCode>0.0000</c:formatCode>
                <c:ptCount val="101"/>
                <c:pt idx="22">
                  <c:v>12.873214285714287</c:v>
                </c:pt>
                <c:pt idx="53">
                  <c:v>31.038749999999997</c:v>
                </c:pt>
                <c:pt idx="66">
                  <c:v>36.879374999999996</c:v>
                </c:pt>
                <c:pt idx="70">
                  <c:v>34.876874999999998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9840"/>
        <c:axId val="761935520"/>
      </c:scatterChart>
      <c:valAx>
        <c:axId val="7619198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5520"/>
        <c:crosses val="autoZero"/>
        <c:crossBetween val="midCat"/>
        <c:majorUnit val="5"/>
      </c:valAx>
      <c:valAx>
        <c:axId val="7619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9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(All)'!$BK$7:$BK$107</c:f>
              <c:numCache>
                <c:formatCode>0.0000</c:formatCode>
                <c:ptCount val="101"/>
                <c:pt idx="45">
                  <c:v>17.857142857142858</c:v>
                </c:pt>
                <c:pt idx="46">
                  <c:v>18.765849535080303</c:v>
                </c:pt>
                <c:pt idx="47">
                  <c:v>21.428571428571431</c:v>
                </c:pt>
                <c:pt idx="48">
                  <c:v>21.428571428571431</c:v>
                </c:pt>
                <c:pt idx="49">
                  <c:v>21.428571428571431</c:v>
                </c:pt>
                <c:pt idx="50">
                  <c:v>21.428571428571431</c:v>
                </c:pt>
                <c:pt idx="51">
                  <c:v>21.428571428571431</c:v>
                </c:pt>
                <c:pt idx="52">
                  <c:v>25</c:v>
                </c:pt>
                <c:pt idx="53">
                  <c:v>21.428571428571431</c:v>
                </c:pt>
                <c:pt idx="54">
                  <c:v>21.42495845075511</c:v>
                </c:pt>
                <c:pt idx="55">
                  <c:v>21.428571428571431</c:v>
                </c:pt>
                <c:pt idx="56">
                  <c:v>21.428571428571431</c:v>
                </c:pt>
                <c:pt idx="57">
                  <c:v>21.421536441234405</c:v>
                </c:pt>
                <c:pt idx="58">
                  <c:v>21.420907418761498</c:v>
                </c:pt>
                <c:pt idx="59">
                  <c:v>21.451648997174747</c:v>
                </c:pt>
                <c:pt idx="60">
                  <c:v>21.437259274275291</c:v>
                </c:pt>
                <c:pt idx="61">
                  <c:v>22.901785714285715</c:v>
                </c:pt>
                <c:pt idx="62">
                  <c:v>22.119815668202765</c:v>
                </c:pt>
                <c:pt idx="63">
                  <c:v>23.025860876780531</c:v>
                </c:pt>
                <c:pt idx="64">
                  <c:v>24.885808788785631</c:v>
                </c:pt>
                <c:pt idx="65">
                  <c:v>23.380750605326881</c:v>
                </c:pt>
                <c:pt idx="66">
                  <c:v>22.908640616400657</c:v>
                </c:pt>
                <c:pt idx="67">
                  <c:v>23.926380368098162</c:v>
                </c:pt>
                <c:pt idx="68">
                  <c:v>38.37918417129692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(All)'!$BK$7:$BK$107</c:f>
              <c:numCache>
                <c:formatCode>0.0000</c:formatCode>
                <c:ptCount val="101"/>
                <c:pt idx="45">
                  <c:v>17.857142857142858</c:v>
                </c:pt>
                <c:pt idx="46">
                  <c:v>18.765849535080303</c:v>
                </c:pt>
                <c:pt idx="47">
                  <c:v>21.428571428571431</c:v>
                </c:pt>
                <c:pt idx="48">
                  <c:v>21.428571428571431</c:v>
                </c:pt>
                <c:pt idx="49">
                  <c:v>21.428571428571431</c:v>
                </c:pt>
                <c:pt idx="50">
                  <c:v>21.428571428571431</c:v>
                </c:pt>
                <c:pt idx="51">
                  <c:v>21.428571428571431</c:v>
                </c:pt>
                <c:pt idx="52">
                  <c:v>25</c:v>
                </c:pt>
                <c:pt idx="53">
                  <c:v>21.428571428571431</c:v>
                </c:pt>
                <c:pt idx="54">
                  <c:v>21.42495845075511</c:v>
                </c:pt>
                <c:pt idx="55">
                  <c:v>21.428571428571431</c:v>
                </c:pt>
                <c:pt idx="56">
                  <c:v>21.428571428571431</c:v>
                </c:pt>
                <c:pt idx="57">
                  <c:v>21.421536441234405</c:v>
                </c:pt>
                <c:pt idx="58">
                  <c:v>21.420907418761498</c:v>
                </c:pt>
                <c:pt idx="59">
                  <c:v>21.451648997174747</c:v>
                </c:pt>
                <c:pt idx="60">
                  <c:v>21.437259274275291</c:v>
                </c:pt>
                <c:pt idx="61">
                  <c:v>22.901785714285715</c:v>
                </c:pt>
                <c:pt idx="62">
                  <c:v>22.119815668202765</c:v>
                </c:pt>
                <c:pt idx="63">
                  <c:v>23.025860876780531</c:v>
                </c:pt>
                <c:pt idx="64">
                  <c:v>24.885808788785631</c:v>
                </c:pt>
                <c:pt idx="65">
                  <c:v>23.380750605326881</c:v>
                </c:pt>
                <c:pt idx="66">
                  <c:v>22.908640616400657</c:v>
                </c:pt>
                <c:pt idx="67">
                  <c:v>23.926380368098162</c:v>
                </c:pt>
                <c:pt idx="68">
                  <c:v>38.37918417129692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8320"/>
        <c:axId val="548155088"/>
      </c:scatterChart>
      <c:valAx>
        <c:axId val="761938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5088"/>
        <c:crosses val="autoZero"/>
        <c:crossBetween val="midCat"/>
        <c:majorUnit val="5"/>
      </c:valAx>
      <c:valAx>
        <c:axId val="54815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8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(All)'!$BM$7:$BM$107</c:f>
              <c:numCache>
                <c:formatCode>0.0000</c:formatCode>
                <c:ptCount val="101"/>
                <c:pt idx="41">
                  <c:v>26.781115879828324</c:v>
                </c:pt>
                <c:pt idx="42">
                  <c:v>26.785714285714285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(All)'!$BO$7:$BO$107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80288"/>
        <c:axId val="548167408"/>
      </c:scatterChart>
      <c:valAx>
        <c:axId val="548180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7408"/>
        <c:crosses val="autoZero"/>
        <c:crossBetween val="midCat"/>
        <c:majorUnit val="5"/>
      </c:valAx>
      <c:valAx>
        <c:axId val="54816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0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(All)'!$BO$7:$BO$107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(All)'!$BO$7:$BO$107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4128"/>
        <c:axId val="548179168"/>
      </c:scatterChart>
      <c:valAx>
        <c:axId val="548174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9168"/>
        <c:crosses val="autoZero"/>
        <c:crossBetween val="midCat"/>
        <c:majorUnit val="5"/>
      </c:valAx>
      <c:valAx>
        <c:axId val="5481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4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(All)'!$BQ$7:$BQ$107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(All)'!$BQ$7:$BQ$107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62368"/>
        <c:axId val="548176928"/>
      </c:scatterChart>
      <c:valAx>
        <c:axId val="548162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6928"/>
        <c:crosses val="autoZero"/>
        <c:crossBetween val="midCat"/>
        <c:majorUnit val="5"/>
      </c:valAx>
      <c:valAx>
        <c:axId val="5481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2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(All)'!$BS$7:$BS$107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(All)'!$BS$7:$BS$107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2288"/>
        <c:axId val="548159008"/>
      </c:scatterChart>
      <c:valAx>
        <c:axId val="548152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9008"/>
        <c:crosses val="autoZero"/>
        <c:crossBetween val="midCat"/>
        <c:majorUnit val="5"/>
      </c:valAx>
      <c:valAx>
        <c:axId val="54815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2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(All)'!$BU$7:$BU$107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(All)'!$BU$7:$BU$107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1888"/>
        <c:axId val="548143888"/>
      </c:scatterChart>
      <c:valAx>
        <c:axId val="548171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3888"/>
        <c:crosses val="autoZero"/>
        <c:crossBetween val="midCat"/>
        <c:majorUnit val="5"/>
      </c:valAx>
      <c:valAx>
        <c:axId val="5481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1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(All)'!$BW$7:$BW$107</c:f>
              <c:numCache>
                <c:formatCode>0.0000</c:formatCode>
                <c:ptCount val="101"/>
                <c:pt idx="24">
                  <c:v>19.471153846153847</c:v>
                </c:pt>
                <c:pt idx="25">
                  <c:v>27.40384615384615</c:v>
                </c:pt>
                <c:pt idx="26">
                  <c:v>28.846153846153847</c:v>
                </c:pt>
                <c:pt idx="28">
                  <c:v>37.5</c:v>
                </c:pt>
                <c:pt idx="29">
                  <c:v>23.07692307692308</c:v>
                </c:pt>
                <c:pt idx="31">
                  <c:v>43.269230769230766</c:v>
                </c:pt>
                <c:pt idx="32">
                  <c:v>27.40384615384615</c:v>
                </c:pt>
                <c:pt idx="34">
                  <c:v>30.288461538461537</c:v>
                </c:pt>
                <c:pt idx="35">
                  <c:v>27.40384615384615</c:v>
                </c:pt>
                <c:pt idx="36">
                  <c:v>25.961538461538463</c:v>
                </c:pt>
                <c:pt idx="42">
                  <c:v>31.124968125796851</c:v>
                </c:pt>
                <c:pt idx="43">
                  <c:v>31.124978749929166</c:v>
                </c:pt>
                <c:pt idx="44">
                  <c:v>30.024861878453038</c:v>
                </c:pt>
                <c:pt idx="45">
                  <c:v>27.374889434889436</c:v>
                </c:pt>
                <c:pt idx="46">
                  <c:v>27.000000000000004</c:v>
                </c:pt>
                <c:pt idx="48">
                  <c:v>29.999795020361312</c:v>
                </c:pt>
                <c:pt idx="49">
                  <c:v>30.005377307761247</c:v>
                </c:pt>
                <c:pt idx="50">
                  <c:v>26.785714285714285</c:v>
                </c:pt>
                <c:pt idx="51">
                  <c:v>30.605583009829473</c:v>
                </c:pt>
                <c:pt idx="52">
                  <c:v>28.974757191534732</c:v>
                </c:pt>
                <c:pt idx="54">
                  <c:v>23.620453630972168</c:v>
                </c:pt>
                <c:pt idx="58">
                  <c:v>20.815436938159639</c:v>
                </c:pt>
                <c:pt idx="59">
                  <c:v>21.695147933819705</c:v>
                </c:pt>
                <c:pt idx="60">
                  <c:v>14.257709917304481</c:v>
                </c:pt>
                <c:pt idx="61">
                  <c:v>22.4771612193762</c:v>
                </c:pt>
                <c:pt idx="62">
                  <c:v>22.479926299456945</c:v>
                </c:pt>
                <c:pt idx="63">
                  <c:v>22.579168831168829</c:v>
                </c:pt>
                <c:pt idx="64">
                  <c:v>29.007983860527894</c:v>
                </c:pt>
                <c:pt idx="65">
                  <c:v>34.62484001746212</c:v>
                </c:pt>
                <c:pt idx="66">
                  <c:v>36.964318114399767</c:v>
                </c:pt>
                <c:pt idx="67">
                  <c:v>26.293164449476365</c:v>
                </c:pt>
                <c:pt idx="68">
                  <c:v>27.641009697592942</c:v>
                </c:pt>
                <c:pt idx="70">
                  <c:v>19.113550747132706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(All)'!$BW$7:$BW$107</c:f>
              <c:numCache>
                <c:formatCode>0.0000</c:formatCode>
                <c:ptCount val="101"/>
                <c:pt idx="24">
                  <c:v>19.471153846153847</c:v>
                </c:pt>
                <c:pt idx="25">
                  <c:v>27.40384615384615</c:v>
                </c:pt>
                <c:pt idx="26">
                  <c:v>28.846153846153847</c:v>
                </c:pt>
                <c:pt idx="28">
                  <c:v>37.5</c:v>
                </c:pt>
                <c:pt idx="29">
                  <c:v>23.07692307692308</c:v>
                </c:pt>
                <c:pt idx="31">
                  <c:v>43.269230769230766</c:v>
                </c:pt>
                <c:pt idx="32">
                  <c:v>27.40384615384615</c:v>
                </c:pt>
                <c:pt idx="34">
                  <c:v>30.288461538461537</c:v>
                </c:pt>
                <c:pt idx="35">
                  <c:v>27.40384615384615</c:v>
                </c:pt>
                <c:pt idx="36">
                  <c:v>25.961538461538463</c:v>
                </c:pt>
                <c:pt idx="42">
                  <c:v>31.124968125796851</c:v>
                </c:pt>
                <c:pt idx="43">
                  <c:v>31.124978749929166</c:v>
                </c:pt>
                <c:pt idx="44">
                  <c:v>30.024861878453038</c:v>
                </c:pt>
                <c:pt idx="45">
                  <c:v>27.374889434889436</c:v>
                </c:pt>
                <c:pt idx="46">
                  <c:v>27.000000000000004</c:v>
                </c:pt>
                <c:pt idx="48">
                  <c:v>29.999795020361312</c:v>
                </c:pt>
                <c:pt idx="49">
                  <c:v>30.005377307761247</c:v>
                </c:pt>
                <c:pt idx="50">
                  <c:v>26.785714285714285</c:v>
                </c:pt>
                <c:pt idx="51">
                  <c:v>30.605583009829473</c:v>
                </c:pt>
                <c:pt idx="52">
                  <c:v>28.974757191534732</c:v>
                </c:pt>
                <c:pt idx="54">
                  <c:v>23.620453630972168</c:v>
                </c:pt>
                <c:pt idx="58">
                  <c:v>20.815436938159639</c:v>
                </c:pt>
                <c:pt idx="59">
                  <c:v>21.695147933819705</c:v>
                </c:pt>
                <c:pt idx="60">
                  <c:v>14.257709917304481</c:v>
                </c:pt>
                <c:pt idx="61">
                  <c:v>22.4771612193762</c:v>
                </c:pt>
                <c:pt idx="62">
                  <c:v>22.479926299456945</c:v>
                </c:pt>
                <c:pt idx="63">
                  <c:v>22.579168831168829</c:v>
                </c:pt>
                <c:pt idx="64">
                  <c:v>29.007983860527894</c:v>
                </c:pt>
                <c:pt idx="65">
                  <c:v>34.62484001746212</c:v>
                </c:pt>
                <c:pt idx="66">
                  <c:v>36.964318114399767</c:v>
                </c:pt>
                <c:pt idx="67">
                  <c:v>26.293164449476365</c:v>
                </c:pt>
                <c:pt idx="68">
                  <c:v>27.641009697592942</c:v>
                </c:pt>
                <c:pt idx="70">
                  <c:v>19.113550747132706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61808"/>
        <c:axId val="548166848"/>
      </c:scatterChart>
      <c:valAx>
        <c:axId val="548161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6848"/>
        <c:crosses val="autoZero"/>
        <c:crossBetween val="midCat"/>
        <c:majorUnit val="5"/>
      </c:valAx>
      <c:valAx>
        <c:axId val="5481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1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(All)'!$I$7:$I$107</c:f>
              <c:numCache>
                <c:formatCode>0.0000</c:formatCode>
                <c:ptCount val="101"/>
                <c:pt idx="26">
                  <c:v>22.304798655759438</c:v>
                </c:pt>
                <c:pt idx="27">
                  <c:v>35.822858447128787</c:v>
                </c:pt>
                <c:pt idx="28">
                  <c:v>16.226741022064992</c:v>
                </c:pt>
                <c:pt idx="29">
                  <c:v>11.676224144795281</c:v>
                </c:pt>
                <c:pt idx="30">
                  <c:v>27.678227422828765</c:v>
                </c:pt>
                <c:pt idx="31">
                  <c:v>52.720433186340486</c:v>
                </c:pt>
                <c:pt idx="34">
                  <c:v>9.2164179104477704</c:v>
                </c:pt>
                <c:pt idx="35">
                  <c:v>12.25124378109453</c:v>
                </c:pt>
                <c:pt idx="36">
                  <c:v>13.432835820895523</c:v>
                </c:pt>
                <c:pt idx="37">
                  <c:v>10.654545454545472</c:v>
                </c:pt>
                <c:pt idx="38">
                  <c:v>19.121212121212107</c:v>
                </c:pt>
                <c:pt idx="39">
                  <c:v>29.090909090909058</c:v>
                </c:pt>
                <c:pt idx="54">
                  <c:v>9.375</c:v>
                </c:pt>
                <c:pt idx="55">
                  <c:v>7.9232142857142858</c:v>
                </c:pt>
                <c:pt idx="56">
                  <c:v>12.890624999999998</c:v>
                </c:pt>
                <c:pt idx="61">
                  <c:v>18.200549450549453</c:v>
                </c:pt>
                <c:pt idx="62">
                  <c:v>16.483516483516485</c:v>
                </c:pt>
                <c:pt idx="63">
                  <c:v>9.8514766483516496</c:v>
                </c:pt>
                <c:pt idx="64">
                  <c:v>13.701923076923075</c:v>
                </c:pt>
                <c:pt idx="65">
                  <c:v>13.667582417582416</c:v>
                </c:pt>
                <c:pt idx="66">
                  <c:v>16.634980988593153</c:v>
                </c:pt>
                <c:pt idx="67">
                  <c:v>17.261150340998249</c:v>
                </c:pt>
                <c:pt idx="68">
                  <c:v>20.623981531776202</c:v>
                </c:pt>
                <c:pt idx="69">
                  <c:v>28.177620858229222</c:v>
                </c:pt>
                <c:pt idx="70">
                  <c:v>14.467906934636972</c:v>
                </c:pt>
                <c:pt idx="71">
                  <c:v>17.144215100488864</c:v>
                </c:pt>
                <c:pt idx="72">
                  <c:v>32.590983161325362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(All)'!$I$7:$I$107</c:f>
              <c:numCache>
                <c:formatCode>0.0000</c:formatCode>
                <c:ptCount val="101"/>
                <c:pt idx="26">
                  <c:v>22.304798655759438</c:v>
                </c:pt>
                <c:pt idx="27">
                  <c:v>35.822858447128787</c:v>
                </c:pt>
                <c:pt idx="28">
                  <c:v>16.226741022064992</c:v>
                </c:pt>
                <c:pt idx="29">
                  <c:v>11.676224144795281</c:v>
                </c:pt>
                <c:pt idx="30">
                  <c:v>27.678227422828765</c:v>
                </c:pt>
                <c:pt idx="31">
                  <c:v>52.720433186340486</c:v>
                </c:pt>
                <c:pt idx="34">
                  <c:v>9.2164179104477704</c:v>
                </c:pt>
                <c:pt idx="35">
                  <c:v>12.25124378109453</c:v>
                </c:pt>
                <c:pt idx="36">
                  <c:v>13.432835820895523</c:v>
                </c:pt>
                <c:pt idx="37">
                  <c:v>10.654545454545472</c:v>
                </c:pt>
                <c:pt idx="38">
                  <c:v>19.121212121212107</c:v>
                </c:pt>
                <c:pt idx="39">
                  <c:v>29.090909090909058</c:v>
                </c:pt>
                <c:pt idx="54">
                  <c:v>9.375</c:v>
                </c:pt>
                <c:pt idx="55">
                  <c:v>7.9232142857142858</c:v>
                </c:pt>
                <c:pt idx="56">
                  <c:v>12.890624999999998</c:v>
                </c:pt>
                <c:pt idx="61">
                  <c:v>18.200549450549453</c:v>
                </c:pt>
                <c:pt idx="62">
                  <c:v>16.483516483516485</c:v>
                </c:pt>
                <c:pt idx="63">
                  <c:v>9.8514766483516496</c:v>
                </c:pt>
                <c:pt idx="64">
                  <c:v>13.701923076923075</c:v>
                </c:pt>
                <c:pt idx="65">
                  <c:v>13.667582417582416</c:v>
                </c:pt>
                <c:pt idx="66">
                  <c:v>16.634980988593153</c:v>
                </c:pt>
                <c:pt idx="67">
                  <c:v>17.261150340998249</c:v>
                </c:pt>
                <c:pt idx="68">
                  <c:v>20.623981531776202</c:v>
                </c:pt>
                <c:pt idx="69">
                  <c:v>28.177620858229222</c:v>
                </c:pt>
                <c:pt idx="70">
                  <c:v>14.467906934636972</c:v>
                </c:pt>
                <c:pt idx="71">
                  <c:v>17.144215100488864</c:v>
                </c:pt>
                <c:pt idx="72">
                  <c:v>32.590983161325362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11360"/>
        <c:axId val="772610800"/>
      </c:scatterChart>
      <c:valAx>
        <c:axId val="772611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10800"/>
        <c:crosses val="autoZero"/>
        <c:crossBetween val="midCat"/>
        <c:majorUnit val="5"/>
      </c:valAx>
      <c:valAx>
        <c:axId val="7726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11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(All)'!$CE$7:$CE$107</c:f>
              <c:numCache>
                <c:formatCode>0.0000</c:formatCode>
                <c:ptCount val="101"/>
                <c:pt idx="38">
                  <c:v>54.014054046128308</c:v>
                </c:pt>
                <c:pt idx="39">
                  <c:v>53.571428571428527</c:v>
                </c:pt>
                <c:pt idx="40">
                  <c:v>48.942639317480442</c:v>
                </c:pt>
                <c:pt idx="41">
                  <c:v>42.857142857142819</c:v>
                </c:pt>
                <c:pt idx="42">
                  <c:v>42.857142857142819</c:v>
                </c:pt>
                <c:pt idx="43">
                  <c:v>42.859133176230777</c:v>
                </c:pt>
                <c:pt idx="45">
                  <c:v>40.684202824951122</c:v>
                </c:pt>
                <c:pt idx="46">
                  <c:v>40.766470111716025</c:v>
                </c:pt>
                <c:pt idx="47">
                  <c:v>42.340803409971542</c:v>
                </c:pt>
                <c:pt idx="48">
                  <c:v>38.513120696730624</c:v>
                </c:pt>
                <c:pt idx="49">
                  <c:v>36.937683834131114</c:v>
                </c:pt>
                <c:pt idx="50">
                  <c:v>30.738421832433175</c:v>
                </c:pt>
                <c:pt idx="51">
                  <c:v>31.051424468022716</c:v>
                </c:pt>
                <c:pt idx="52">
                  <c:v>27.272247996625872</c:v>
                </c:pt>
                <c:pt idx="53">
                  <c:v>23.176244181883259</c:v>
                </c:pt>
                <c:pt idx="54">
                  <c:v>26.322652757078959</c:v>
                </c:pt>
                <c:pt idx="55">
                  <c:v>26.602062060077298</c:v>
                </c:pt>
                <c:pt idx="56">
                  <c:v>29.720326565499629</c:v>
                </c:pt>
                <c:pt idx="57">
                  <c:v>25.830921383629995</c:v>
                </c:pt>
                <c:pt idx="58">
                  <c:v>26.185830626787507</c:v>
                </c:pt>
                <c:pt idx="59">
                  <c:v>24.091377580080803</c:v>
                </c:pt>
                <c:pt idx="60">
                  <c:v>25.813796212804302</c:v>
                </c:pt>
                <c:pt idx="61">
                  <c:v>26.522983595351988</c:v>
                </c:pt>
                <c:pt idx="62">
                  <c:v>24.498475173925449</c:v>
                </c:pt>
                <c:pt idx="63">
                  <c:v>24.011404028435997</c:v>
                </c:pt>
                <c:pt idx="64">
                  <c:v>24.545966933867717</c:v>
                </c:pt>
                <c:pt idx="65">
                  <c:v>26.90110206168621</c:v>
                </c:pt>
                <c:pt idx="66">
                  <c:v>26.353720027235397</c:v>
                </c:pt>
                <c:pt idx="67">
                  <c:v>30.406817712634158</c:v>
                </c:pt>
                <c:pt idx="68">
                  <c:v>31.188045202220437</c:v>
                </c:pt>
                <c:pt idx="69">
                  <c:v>32.214958661795777</c:v>
                </c:pt>
                <c:pt idx="70">
                  <c:v>34.817529631940083</c:v>
                </c:pt>
                <c:pt idx="71">
                  <c:v>37.971095052807122</c:v>
                </c:pt>
                <c:pt idx="72">
                  <c:v>31.362540192926048</c:v>
                </c:pt>
                <c:pt idx="73">
                  <c:v>32.879197495731361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(All)'!$CE$7:$CE$107</c:f>
              <c:numCache>
                <c:formatCode>0.0000</c:formatCode>
                <c:ptCount val="101"/>
                <c:pt idx="38">
                  <c:v>54.014054046128308</c:v>
                </c:pt>
                <c:pt idx="39">
                  <c:v>53.571428571428527</c:v>
                </c:pt>
                <c:pt idx="40">
                  <c:v>48.942639317480442</c:v>
                </c:pt>
                <c:pt idx="41">
                  <c:v>42.857142857142819</c:v>
                </c:pt>
                <c:pt idx="42">
                  <c:v>42.857142857142819</c:v>
                </c:pt>
                <c:pt idx="43">
                  <c:v>42.859133176230777</c:v>
                </c:pt>
                <c:pt idx="45">
                  <c:v>40.684202824951122</c:v>
                </c:pt>
                <c:pt idx="46">
                  <c:v>40.766470111716025</c:v>
                </c:pt>
                <c:pt idx="47">
                  <c:v>42.340803409971542</c:v>
                </c:pt>
                <c:pt idx="48">
                  <c:v>38.513120696730624</c:v>
                </c:pt>
                <c:pt idx="49">
                  <c:v>36.937683834131114</c:v>
                </c:pt>
                <c:pt idx="50">
                  <c:v>30.738421832433175</c:v>
                </c:pt>
                <c:pt idx="51">
                  <c:v>31.051424468022716</c:v>
                </c:pt>
                <c:pt idx="52">
                  <c:v>27.272247996625872</c:v>
                </c:pt>
                <c:pt idx="53">
                  <c:v>23.176244181883259</c:v>
                </c:pt>
                <c:pt idx="54">
                  <c:v>26.322652757078959</c:v>
                </c:pt>
                <c:pt idx="55">
                  <c:v>26.602062060077298</c:v>
                </c:pt>
                <c:pt idx="56">
                  <c:v>29.720326565499629</c:v>
                </c:pt>
                <c:pt idx="57">
                  <c:v>25.830921383629995</c:v>
                </c:pt>
                <c:pt idx="58">
                  <c:v>26.185830626787507</c:v>
                </c:pt>
                <c:pt idx="59">
                  <c:v>24.091377580080803</c:v>
                </c:pt>
                <c:pt idx="60">
                  <c:v>25.813796212804302</c:v>
                </c:pt>
                <c:pt idx="61">
                  <c:v>26.522983595351988</c:v>
                </c:pt>
                <c:pt idx="62">
                  <c:v>24.498475173925449</c:v>
                </c:pt>
                <c:pt idx="63">
                  <c:v>24.011404028435997</c:v>
                </c:pt>
                <c:pt idx="64">
                  <c:v>24.545966933867717</c:v>
                </c:pt>
                <c:pt idx="65">
                  <c:v>26.90110206168621</c:v>
                </c:pt>
                <c:pt idx="66">
                  <c:v>26.353720027235397</c:v>
                </c:pt>
                <c:pt idx="67">
                  <c:v>30.406817712634158</c:v>
                </c:pt>
                <c:pt idx="68">
                  <c:v>31.188045202220437</c:v>
                </c:pt>
                <c:pt idx="69">
                  <c:v>32.214958661795777</c:v>
                </c:pt>
                <c:pt idx="70">
                  <c:v>34.817529631940083</c:v>
                </c:pt>
                <c:pt idx="71">
                  <c:v>37.971095052807122</c:v>
                </c:pt>
                <c:pt idx="72">
                  <c:v>31.362540192926048</c:v>
                </c:pt>
                <c:pt idx="73">
                  <c:v>32.879197495731361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6768"/>
        <c:axId val="548157328"/>
      </c:scatterChart>
      <c:valAx>
        <c:axId val="548156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7328"/>
        <c:crosses val="autoZero"/>
        <c:crossBetween val="midCat"/>
        <c:majorUnit val="5"/>
      </c:valAx>
      <c:valAx>
        <c:axId val="5481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6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(All)'!$CM$7:$CM$107</c:f>
              <c:numCache>
                <c:formatCode>0.0000</c:formatCode>
                <c:ptCount val="101"/>
                <c:pt idx="52">
                  <c:v>18.121755545068428</c:v>
                </c:pt>
                <c:pt idx="53">
                  <c:v>19.639934533551553</c:v>
                </c:pt>
                <c:pt idx="55">
                  <c:v>16.615384615384617</c:v>
                </c:pt>
                <c:pt idx="56">
                  <c:v>11.881188118811881</c:v>
                </c:pt>
                <c:pt idx="58">
                  <c:v>21.098901098901099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(All)'!$CM$7:$CM$107</c:f>
              <c:numCache>
                <c:formatCode>0.0000</c:formatCode>
                <c:ptCount val="101"/>
                <c:pt idx="52">
                  <c:v>18.121755545068428</c:v>
                </c:pt>
                <c:pt idx="53">
                  <c:v>19.639934533551553</c:v>
                </c:pt>
                <c:pt idx="55">
                  <c:v>16.615384615384617</c:v>
                </c:pt>
                <c:pt idx="56">
                  <c:v>11.881188118811881</c:v>
                </c:pt>
                <c:pt idx="58">
                  <c:v>21.098901098901099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4528"/>
        <c:axId val="548148368"/>
      </c:scatterChart>
      <c:valAx>
        <c:axId val="548154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8368"/>
        <c:crosses val="autoZero"/>
        <c:crossBetween val="midCat"/>
        <c:majorUnit val="5"/>
      </c:valAx>
      <c:valAx>
        <c:axId val="54814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4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 (Exports),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(All)'!$BY$7:$BY$107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(All)'!$BY$7:$BY$107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1328"/>
        <c:axId val="548173008"/>
      </c:scatterChart>
      <c:valAx>
        <c:axId val="548171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3008"/>
        <c:crosses val="autoZero"/>
        <c:crossBetween val="midCat"/>
        <c:majorUnit val="5"/>
      </c:valAx>
      <c:valAx>
        <c:axId val="5481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1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(All)'!$CA$7:$CA$107</c:f>
              <c:numCache>
                <c:formatCode>0.0000</c:formatCode>
                <c:ptCount val="101"/>
                <c:pt idx="34">
                  <c:v>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(All)'!$CA$7:$CA$107</c:f>
              <c:numCache>
                <c:formatCode>0.0000</c:formatCode>
                <c:ptCount val="101"/>
                <c:pt idx="3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2848"/>
        <c:axId val="548162928"/>
      </c:scatterChart>
      <c:valAx>
        <c:axId val="548152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2928"/>
        <c:crosses val="autoZero"/>
        <c:crossBetween val="midCat"/>
        <c:majorUnit val="5"/>
      </c:valAx>
      <c:valAx>
        <c:axId val="5481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2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(All)'!$CC$7:$CC$107</c:f>
              <c:numCache>
                <c:formatCode>0.0000</c:formatCode>
                <c:ptCount val="101"/>
                <c:pt idx="40">
                  <c:v>52.567117381932199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(All)'!$CC$7:$CC$107</c:f>
              <c:numCache>
                <c:formatCode>0.0000</c:formatCode>
                <c:ptCount val="101"/>
                <c:pt idx="40">
                  <c:v>52.567117381932199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61248"/>
        <c:axId val="548146128"/>
      </c:scatterChart>
      <c:valAx>
        <c:axId val="548161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6128"/>
        <c:crosses val="autoZero"/>
        <c:crossBetween val="midCat"/>
        <c:majorUnit val="5"/>
      </c:valAx>
      <c:valAx>
        <c:axId val="54814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1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(All)'!$CG$7:$CG$107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(All)'!$CG$7:$CG$107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83648"/>
        <c:axId val="548185888"/>
      </c:scatterChart>
      <c:valAx>
        <c:axId val="548183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5888"/>
        <c:crosses val="autoZero"/>
        <c:crossBetween val="midCat"/>
        <c:majorUnit val="5"/>
      </c:valAx>
      <c:valAx>
        <c:axId val="54818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3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(All)'!$CK$7:$CK$107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(All)'!$CK$7:$CK$107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87008"/>
        <c:axId val="548189248"/>
      </c:scatterChart>
      <c:valAx>
        <c:axId val="548187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9248"/>
        <c:crosses val="autoZero"/>
        <c:crossBetween val="midCat"/>
        <c:majorUnit val="5"/>
      </c:valAx>
      <c:valAx>
        <c:axId val="5481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7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(All)'!$CI$7:$CI$107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(All)'!$CI$7:$CI$107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0368"/>
        <c:axId val="548192608"/>
      </c:scatterChart>
      <c:valAx>
        <c:axId val="54819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2608"/>
        <c:crosses val="autoZero"/>
        <c:crossBetween val="midCat"/>
        <c:majorUnit val="5"/>
      </c:valAx>
      <c:valAx>
        <c:axId val="5481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(All)'!$CO$7:$CO$107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(All)'!$CO$7:$CO$107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3728"/>
        <c:axId val="548195968"/>
      </c:scatterChart>
      <c:valAx>
        <c:axId val="548193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5968"/>
        <c:crosses val="autoZero"/>
        <c:crossBetween val="midCat"/>
        <c:majorUnit val="5"/>
      </c:valAx>
      <c:valAx>
        <c:axId val="548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3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(All)'!$CQ$7:$CQ$107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(All)'!$CQ$7:$CQ$107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7088"/>
        <c:axId val="548199328"/>
      </c:scatterChart>
      <c:valAx>
        <c:axId val="54819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9328"/>
        <c:crosses val="autoZero"/>
        <c:crossBetween val="midCat"/>
        <c:majorUnit val="5"/>
      </c:valAx>
      <c:valAx>
        <c:axId val="54819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(All)'!$M$7:$M$107</c:f>
              <c:numCache>
                <c:formatCode>0.0000</c:formatCode>
                <c:ptCount val="101"/>
                <c:pt idx="48">
                  <c:v>14.905848220715765</c:v>
                </c:pt>
                <c:pt idx="49">
                  <c:v>14.285714285714286</c:v>
                </c:pt>
                <c:pt idx="50">
                  <c:v>14.270642577488617</c:v>
                </c:pt>
                <c:pt idx="51">
                  <c:v>17.969400350202374</c:v>
                </c:pt>
                <c:pt idx="52">
                  <c:v>17.857142857142858</c:v>
                </c:pt>
                <c:pt idx="53">
                  <c:v>8.9278128800328158</c:v>
                </c:pt>
                <c:pt idx="54">
                  <c:v>6.9073765568512782</c:v>
                </c:pt>
                <c:pt idx="55">
                  <c:v>8.707425652065691</c:v>
                </c:pt>
                <c:pt idx="56">
                  <c:v>10.80409565450165</c:v>
                </c:pt>
                <c:pt idx="57">
                  <c:v>13.392482150356994</c:v>
                </c:pt>
                <c:pt idx="58">
                  <c:v>21.431205641731957</c:v>
                </c:pt>
                <c:pt idx="59">
                  <c:v>24.107169486807308</c:v>
                </c:pt>
                <c:pt idx="60">
                  <c:v>24.107142857142854</c:v>
                </c:pt>
                <c:pt idx="61">
                  <c:v>26.785769115710593</c:v>
                </c:pt>
                <c:pt idx="62">
                  <c:v>26.785546427027132</c:v>
                </c:pt>
                <c:pt idx="63">
                  <c:v>26.785740470462422</c:v>
                </c:pt>
                <c:pt idx="64">
                  <c:v>26.785714285714285</c:v>
                </c:pt>
                <c:pt idx="65">
                  <c:v>26.857044905903614</c:v>
                </c:pt>
                <c:pt idx="66">
                  <c:v>27.679673663717605</c:v>
                </c:pt>
                <c:pt idx="67">
                  <c:v>32.142842055118933</c:v>
                </c:pt>
                <c:pt idx="68">
                  <c:v>37.500010108446098</c:v>
                </c:pt>
                <c:pt idx="69">
                  <c:v>40.178753423939526</c:v>
                </c:pt>
                <c:pt idx="70">
                  <c:v>42.857142857142861</c:v>
                </c:pt>
                <c:pt idx="71">
                  <c:v>48.214260733612427</c:v>
                </c:pt>
                <c:pt idx="72">
                  <c:v>50.779334691698359</c:v>
                </c:pt>
                <c:pt idx="73">
                  <c:v>53.571428571428569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(All)'!$M$7:$M$107</c:f>
              <c:numCache>
                <c:formatCode>0.0000</c:formatCode>
                <c:ptCount val="101"/>
                <c:pt idx="48">
                  <c:v>14.905848220715765</c:v>
                </c:pt>
                <c:pt idx="49">
                  <c:v>14.285714285714286</c:v>
                </c:pt>
                <c:pt idx="50">
                  <c:v>14.270642577488617</c:v>
                </c:pt>
                <c:pt idx="51">
                  <c:v>17.969400350202374</c:v>
                </c:pt>
                <c:pt idx="52">
                  <c:v>17.857142857142858</c:v>
                </c:pt>
                <c:pt idx="53">
                  <c:v>8.9278128800328158</c:v>
                </c:pt>
                <c:pt idx="54">
                  <c:v>6.9073765568512782</c:v>
                </c:pt>
                <c:pt idx="55">
                  <c:v>8.707425652065691</c:v>
                </c:pt>
                <c:pt idx="56">
                  <c:v>10.80409565450165</c:v>
                </c:pt>
                <c:pt idx="57">
                  <c:v>13.392482150356994</c:v>
                </c:pt>
                <c:pt idx="58">
                  <c:v>21.431205641731957</c:v>
                </c:pt>
                <c:pt idx="59">
                  <c:v>24.107169486807308</c:v>
                </c:pt>
                <c:pt idx="60">
                  <c:v>24.107142857142854</c:v>
                </c:pt>
                <c:pt idx="61">
                  <c:v>26.785769115710593</c:v>
                </c:pt>
                <c:pt idx="62">
                  <c:v>26.785546427027132</c:v>
                </c:pt>
                <c:pt idx="63">
                  <c:v>26.785740470462422</c:v>
                </c:pt>
                <c:pt idx="64">
                  <c:v>26.785714285714285</c:v>
                </c:pt>
                <c:pt idx="65">
                  <c:v>26.857044905903614</c:v>
                </c:pt>
                <c:pt idx="66">
                  <c:v>27.679673663717605</c:v>
                </c:pt>
                <c:pt idx="67">
                  <c:v>32.142842055118933</c:v>
                </c:pt>
                <c:pt idx="68">
                  <c:v>37.500010108446098</c:v>
                </c:pt>
                <c:pt idx="69">
                  <c:v>40.178753423939526</c:v>
                </c:pt>
                <c:pt idx="70">
                  <c:v>42.857142857142861</c:v>
                </c:pt>
                <c:pt idx="71">
                  <c:v>48.214260733612427</c:v>
                </c:pt>
                <c:pt idx="72">
                  <c:v>50.779334691698359</c:v>
                </c:pt>
                <c:pt idx="73">
                  <c:v>53.571428571428569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08000"/>
        <c:axId val="772607440"/>
      </c:scatterChart>
      <c:valAx>
        <c:axId val="7726080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07440"/>
        <c:crosses val="autoZero"/>
        <c:crossBetween val="midCat"/>
        <c:majorUnit val="5"/>
      </c:valAx>
      <c:valAx>
        <c:axId val="7726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08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(All)'!$CS$7:$CS$107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(All)'!$CS$7:$CS$107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00448"/>
        <c:axId val="548202688"/>
      </c:scatterChart>
      <c:valAx>
        <c:axId val="54820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2688"/>
        <c:crosses val="autoZero"/>
        <c:crossBetween val="midCat"/>
        <c:majorUnit val="5"/>
      </c:valAx>
      <c:valAx>
        <c:axId val="54820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(All)'!$CU$7:$CU$107</c:f>
              <c:numCache>
                <c:formatCode>0.0000</c:formatCode>
                <c:ptCount val="101"/>
                <c:pt idx="62">
                  <c:v>108.86853972176255</c:v>
                </c:pt>
                <c:pt idx="63">
                  <c:v>56.519295253232023</c:v>
                </c:pt>
                <c:pt idx="64">
                  <c:v>32.683285256951173</c:v>
                </c:pt>
                <c:pt idx="65">
                  <c:v>42.379818524572244</c:v>
                </c:pt>
                <c:pt idx="66">
                  <c:v>47.474715247423667</c:v>
                </c:pt>
                <c:pt idx="67">
                  <c:v>127.81065088757396</c:v>
                </c:pt>
                <c:pt idx="68">
                  <c:v>222.2222222222222</c:v>
                </c:pt>
                <c:pt idx="69">
                  <c:v>226.95035460992909</c:v>
                </c:pt>
                <c:pt idx="70">
                  <c:v>332.66647613603891</c:v>
                </c:pt>
                <c:pt idx="71">
                  <c:v>55.707087672153179</c:v>
                </c:pt>
                <c:pt idx="72">
                  <c:v>39.630397357973507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(All)'!$CU$7:$CU$107</c:f>
              <c:numCache>
                <c:formatCode>0.0000</c:formatCode>
                <c:ptCount val="101"/>
                <c:pt idx="62">
                  <c:v>108.86853972176255</c:v>
                </c:pt>
                <c:pt idx="63">
                  <c:v>56.519295253232023</c:v>
                </c:pt>
                <c:pt idx="64">
                  <c:v>32.683285256951173</c:v>
                </c:pt>
                <c:pt idx="65">
                  <c:v>42.379818524572244</c:v>
                </c:pt>
                <c:pt idx="66">
                  <c:v>47.474715247423667</c:v>
                </c:pt>
                <c:pt idx="67">
                  <c:v>127.81065088757396</c:v>
                </c:pt>
                <c:pt idx="68">
                  <c:v>222.2222222222222</c:v>
                </c:pt>
                <c:pt idx="69">
                  <c:v>226.95035460992909</c:v>
                </c:pt>
                <c:pt idx="70">
                  <c:v>332.66647613603891</c:v>
                </c:pt>
                <c:pt idx="71">
                  <c:v>55.707087672153179</c:v>
                </c:pt>
                <c:pt idx="72">
                  <c:v>39.630397357973507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03808"/>
        <c:axId val="548206048"/>
      </c:scatterChart>
      <c:valAx>
        <c:axId val="54820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6048"/>
        <c:crosses val="autoZero"/>
        <c:crossBetween val="midCat"/>
        <c:majorUnit val="5"/>
      </c:valAx>
      <c:valAx>
        <c:axId val="54820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(All)'!$CW$7:$CW$107</c:f>
              <c:numCache>
                <c:formatCode>0.0000</c:formatCode>
                <c:ptCount val="101"/>
                <c:pt idx="62">
                  <c:v>25.174825174825173</c:v>
                </c:pt>
                <c:pt idx="63">
                  <c:v>58.624306908436992</c:v>
                </c:pt>
                <c:pt idx="68">
                  <c:v>18.844486956552281</c:v>
                </c:pt>
                <c:pt idx="69">
                  <c:v>22.818851534006079</c:v>
                </c:pt>
                <c:pt idx="70">
                  <c:v>36.240190668087791</c:v>
                </c:pt>
                <c:pt idx="71">
                  <c:v>4.2461840805344213</c:v>
                </c:pt>
                <c:pt idx="72">
                  <c:v>40.15056894993662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(All)'!$CW$7:$CW$107</c:f>
              <c:numCache>
                <c:formatCode>0.0000</c:formatCode>
                <c:ptCount val="101"/>
                <c:pt idx="62">
                  <c:v>25.174825174825173</c:v>
                </c:pt>
                <c:pt idx="63">
                  <c:v>58.624306908436992</c:v>
                </c:pt>
                <c:pt idx="68">
                  <c:v>18.844486956552281</c:v>
                </c:pt>
                <c:pt idx="69">
                  <c:v>22.818851534006079</c:v>
                </c:pt>
                <c:pt idx="70">
                  <c:v>36.240190668087791</c:v>
                </c:pt>
                <c:pt idx="71">
                  <c:v>4.2461840805344213</c:v>
                </c:pt>
                <c:pt idx="72">
                  <c:v>40.15056894993662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77792"/>
        <c:axId val="788678912"/>
      </c:scatterChart>
      <c:valAx>
        <c:axId val="788677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78912"/>
        <c:crosses val="autoZero"/>
        <c:crossBetween val="midCat"/>
        <c:majorUnit val="5"/>
      </c:valAx>
      <c:valAx>
        <c:axId val="7886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77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(All)'!$CY$7:$CY$107</c:f>
              <c:numCache>
                <c:formatCode>0.0000</c:formatCode>
                <c:ptCount val="101"/>
                <c:pt idx="49">
                  <c:v>13.392873070339478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(All)'!$CY$7:$CY$107</c:f>
              <c:numCache>
                <c:formatCode>0.0000</c:formatCode>
                <c:ptCount val="101"/>
                <c:pt idx="49">
                  <c:v>13.392873070339478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93472"/>
        <c:axId val="788705232"/>
      </c:scatterChart>
      <c:valAx>
        <c:axId val="788693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5232"/>
        <c:crosses val="autoZero"/>
        <c:crossBetween val="midCat"/>
        <c:majorUnit val="5"/>
      </c:valAx>
      <c:valAx>
        <c:axId val="788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93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(All)'!$DA$7:$DA$107</c:f>
              <c:numCache>
                <c:formatCode>0.0000</c:formatCode>
                <c:ptCount val="101"/>
                <c:pt idx="63">
                  <c:v>32.741617357001971</c:v>
                </c:pt>
                <c:pt idx="64">
                  <c:v>55.827788874678468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(All)'!$DA$7:$DA$107</c:f>
              <c:numCache>
                <c:formatCode>0.0000</c:formatCode>
                <c:ptCount val="101"/>
                <c:pt idx="63">
                  <c:v>32.741617357001971</c:v>
                </c:pt>
                <c:pt idx="64">
                  <c:v>55.827788874678468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99072"/>
        <c:axId val="788708592"/>
      </c:scatterChart>
      <c:valAx>
        <c:axId val="788699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8592"/>
        <c:crosses val="autoZero"/>
        <c:crossBetween val="midCat"/>
        <c:majorUnit val="5"/>
      </c:valAx>
      <c:valAx>
        <c:axId val="78870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99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(All)'!$DC$7:$DC$107</c:f>
              <c:numCache>
                <c:formatCode>0.0000</c:formatCode>
                <c:ptCount val="101"/>
                <c:pt idx="68">
                  <c:v>18.159029072788972</c:v>
                </c:pt>
                <c:pt idx="69">
                  <c:v>18.926524764633648</c:v>
                </c:pt>
                <c:pt idx="70">
                  <c:v>16.077808654227866</c:v>
                </c:pt>
                <c:pt idx="71">
                  <c:v>27.481447124304268</c:v>
                </c:pt>
                <c:pt idx="72">
                  <c:v>117.22065063649222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(All)'!$DC$7:$DC$107</c:f>
              <c:numCache>
                <c:formatCode>0.0000</c:formatCode>
                <c:ptCount val="101"/>
                <c:pt idx="68">
                  <c:v>18.159029072788972</c:v>
                </c:pt>
                <c:pt idx="69">
                  <c:v>18.926524764633648</c:v>
                </c:pt>
                <c:pt idx="70">
                  <c:v>16.077808654227866</c:v>
                </c:pt>
                <c:pt idx="71">
                  <c:v>27.481447124304268</c:v>
                </c:pt>
                <c:pt idx="72">
                  <c:v>117.22065063649222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88992"/>
        <c:axId val="788692912"/>
      </c:scatterChart>
      <c:valAx>
        <c:axId val="788688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92912"/>
        <c:crosses val="autoZero"/>
        <c:crossBetween val="midCat"/>
        <c:majorUnit val="5"/>
      </c:valAx>
      <c:valAx>
        <c:axId val="7886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88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(All)'!$DE$7:$DE$107</c:f>
              <c:numCache>
                <c:formatCode>0.0000</c:formatCode>
                <c:ptCount val="101"/>
                <c:pt idx="62">
                  <c:v>5.5060728744939267</c:v>
                </c:pt>
                <c:pt idx="64">
                  <c:v>19.192688499619191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(All)'!$DE$7:$DE$107</c:f>
              <c:numCache>
                <c:formatCode>0.0000</c:formatCode>
                <c:ptCount val="101"/>
                <c:pt idx="62">
                  <c:v>5.5060728744939267</c:v>
                </c:pt>
                <c:pt idx="64">
                  <c:v>19.192688499619191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03552"/>
        <c:axId val="788690112"/>
      </c:scatterChart>
      <c:valAx>
        <c:axId val="788703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90112"/>
        <c:crosses val="autoZero"/>
        <c:crossBetween val="midCat"/>
        <c:majorUnit val="5"/>
      </c:valAx>
      <c:valAx>
        <c:axId val="7886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3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(All)'!$DG$7:$DG$107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(All)'!$DG$7:$DG$107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39392"/>
        <c:axId val="788719232"/>
      </c:scatterChart>
      <c:valAx>
        <c:axId val="788739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9232"/>
        <c:crosses val="autoZero"/>
        <c:crossBetween val="midCat"/>
        <c:majorUnit val="5"/>
      </c:valAx>
      <c:valAx>
        <c:axId val="78871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9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(All)'!$DI$7:$DI$107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(All)'!$DI$7:$DI$107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38272"/>
        <c:axId val="788737712"/>
      </c:scatterChart>
      <c:valAx>
        <c:axId val="788738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7712"/>
        <c:crosses val="autoZero"/>
        <c:crossBetween val="midCat"/>
        <c:majorUnit val="5"/>
      </c:valAx>
      <c:valAx>
        <c:axId val="7887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8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(All)'!$DK$7:$DK$107</c:f>
              <c:numCache>
                <c:formatCode>0.0000</c:formatCode>
                <c:ptCount val="101"/>
                <c:pt idx="70">
                  <c:v>35.13909224011713</c:v>
                </c:pt>
                <c:pt idx="71">
                  <c:v>30.746705710102486</c:v>
                </c:pt>
                <c:pt idx="72">
                  <c:v>29.884648540660361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(All)'!$DK$7:$DK$107</c:f>
              <c:numCache>
                <c:formatCode>0.0000</c:formatCode>
                <c:ptCount val="101"/>
                <c:pt idx="70">
                  <c:v>35.13909224011713</c:v>
                </c:pt>
                <c:pt idx="71">
                  <c:v>30.746705710102486</c:v>
                </c:pt>
                <c:pt idx="72">
                  <c:v>29.884648540660361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34912"/>
        <c:axId val="788734352"/>
      </c:scatterChart>
      <c:valAx>
        <c:axId val="788734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4352"/>
        <c:crosses val="autoZero"/>
        <c:crossBetween val="midCat"/>
        <c:majorUnit val="5"/>
      </c:valAx>
      <c:valAx>
        <c:axId val="7887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4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d/bushel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(All)'!$O$7:$O$107</c:f>
              <c:numCache>
                <c:formatCode>0.0000</c:formatCode>
                <c:ptCount val="101"/>
                <c:pt idx="26">
                  <c:v>14.808510638297873</c:v>
                </c:pt>
                <c:pt idx="27">
                  <c:v>22.978723404255319</c:v>
                </c:pt>
                <c:pt idx="28">
                  <c:v>14.599018003273327</c:v>
                </c:pt>
                <c:pt idx="67">
                  <c:v>32.143959378003316</c:v>
                </c:pt>
                <c:pt idx="68">
                  <c:v>37.501102235146178</c:v>
                </c:pt>
                <c:pt idx="71">
                  <c:v>26.785714285714285</c:v>
                </c:pt>
                <c:pt idx="72">
                  <c:v>24.314946862279051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(All)'!$O$7:$O$107</c:f>
              <c:numCache>
                <c:formatCode>0.0000</c:formatCode>
                <c:ptCount val="101"/>
                <c:pt idx="26">
                  <c:v>14.808510638297873</c:v>
                </c:pt>
                <c:pt idx="27">
                  <c:v>22.978723404255319</c:v>
                </c:pt>
                <c:pt idx="28">
                  <c:v>14.599018003273327</c:v>
                </c:pt>
                <c:pt idx="67">
                  <c:v>32.143959378003316</c:v>
                </c:pt>
                <c:pt idx="68">
                  <c:v>37.501102235146178</c:v>
                </c:pt>
                <c:pt idx="71">
                  <c:v>26.785714285714285</c:v>
                </c:pt>
                <c:pt idx="72">
                  <c:v>24.314946862279051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04640"/>
        <c:axId val="772604080"/>
      </c:scatterChart>
      <c:valAx>
        <c:axId val="7726046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04080"/>
        <c:crosses val="autoZero"/>
        <c:crossBetween val="midCat"/>
        <c:majorUnit val="5"/>
      </c:valAx>
      <c:valAx>
        <c:axId val="77260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04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(All)'!$DM$7:$DM$107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(All)'!$DM$7:$DM$107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31552"/>
        <c:axId val="788719792"/>
      </c:scatterChart>
      <c:valAx>
        <c:axId val="788731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9792"/>
        <c:crosses val="autoZero"/>
        <c:crossBetween val="midCat"/>
        <c:majorUnit val="5"/>
      </c:valAx>
      <c:valAx>
        <c:axId val="78871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1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(All)'!$DO$7:$DO$107</c:f>
              <c:numCache>
                <c:formatCode>0.0000</c:formatCode>
                <c:ptCount val="101"/>
                <c:pt idx="70">
                  <c:v>18.004501125281319</c:v>
                </c:pt>
                <c:pt idx="71">
                  <c:v>18.004501125281319</c:v>
                </c:pt>
                <c:pt idx="72">
                  <c:v>36.009002250562638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(All)'!$DO$7:$DO$107</c:f>
              <c:numCache>
                <c:formatCode>0.0000</c:formatCode>
                <c:ptCount val="101"/>
                <c:pt idx="70">
                  <c:v>18.004501125281319</c:v>
                </c:pt>
                <c:pt idx="71">
                  <c:v>18.004501125281319</c:v>
                </c:pt>
                <c:pt idx="72">
                  <c:v>36.009002250562638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27632"/>
        <c:axId val="788727072"/>
      </c:scatterChart>
      <c:valAx>
        <c:axId val="7887276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27072"/>
        <c:crosses val="autoZero"/>
        <c:crossBetween val="midCat"/>
        <c:majorUnit val="5"/>
      </c:valAx>
      <c:valAx>
        <c:axId val="7887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276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(All)'!$DQ$7:$DQ$107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(All)'!$DQ$7:$DQ$107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24272"/>
        <c:axId val="788723712"/>
      </c:scatterChart>
      <c:valAx>
        <c:axId val="788724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23712"/>
        <c:crosses val="autoZero"/>
        <c:crossBetween val="midCat"/>
        <c:majorUnit val="5"/>
      </c:valAx>
      <c:valAx>
        <c:axId val="7887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24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(All)'!$DS$7:$DS$107</c:f>
              <c:numCache>
                <c:formatCode>0.0000</c:formatCode>
                <c:ptCount val="101"/>
                <c:pt idx="53">
                  <c:v>14.47250852619524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(All)'!$DS$7:$DS$107</c:f>
              <c:numCache>
                <c:formatCode>0.0000</c:formatCode>
                <c:ptCount val="101"/>
                <c:pt idx="53">
                  <c:v>14.47250852619524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80592"/>
        <c:axId val="788717552"/>
      </c:scatterChart>
      <c:valAx>
        <c:axId val="788680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7552"/>
        <c:crosses val="autoZero"/>
        <c:crossBetween val="midCat"/>
        <c:majorUnit val="5"/>
      </c:valAx>
      <c:valAx>
        <c:axId val="78871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80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(All)'!$DU$7:$DU$107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(All)'!$DU$7:$DU$107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16992"/>
        <c:axId val="788716432"/>
      </c:scatterChart>
      <c:valAx>
        <c:axId val="788716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6432"/>
        <c:crosses val="autoZero"/>
        <c:crossBetween val="midCat"/>
        <c:majorUnit val="5"/>
      </c:valAx>
      <c:valAx>
        <c:axId val="7887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6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(All)'!$DW$7:$DW$107</c:f>
              <c:numCache>
                <c:formatCode>0.0000</c:formatCode>
                <c:ptCount val="101"/>
                <c:pt idx="34">
                  <c:v>20.705882352941178</c:v>
                </c:pt>
                <c:pt idx="51">
                  <c:v>23.52941176470588</c:v>
                </c:pt>
                <c:pt idx="52">
                  <c:v>23.52941176470588</c:v>
                </c:pt>
                <c:pt idx="53">
                  <c:v>23.52941176470588</c:v>
                </c:pt>
                <c:pt idx="57">
                  <c:v>42.780748663101605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(All)'!$DW$7:$DW$107</c:f>
              <c:numCache>
                <c:formatCode>0.0000</c:formatCode>
                <c:ptCount val="101"/>
                <c:pt idx="34">
                  <c:v>20.705882352941178</c:v>
                </c:pt>
                <c:pt idx="51">
                  <c:v>23.52941176470588</c:v>
                </c:pt>
                <c:pt idx="52">
                  <c:v>23.52941176470588</c:v>
                </c:pt>
                <c:pt idx="53">
                  <c:v>23.52941176470588</c:v>
                </c:pt>
                <c:pt idx="57">
                  <c:v>42.780748663101605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13632"/>
        <c:axId val="788713072"/>
      </c:scatterChart>
      <c:valAx>
        <c:axId val="7887136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3072"/>
        <c:crosses val="autoZero"/>
        <c:crossBetween val="midCat"/>
        <c:majorUnit val="5"/>
      </c:valAx>
      <c:valAx>
        <c:axId val="78871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36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(All)'!$DY$7:$DY$107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(All)'!$DY$7:$DY$107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04112"/>
        <c:axId val="788702992"/>
      </c:scatterChart>
      <c:valAx>
        <c:axId val="788704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2992"/>
        <c:crosses val="autoZero"/>
        <c:crossBetween val="midCat"/>
        <c:majorUnit val="5"/>
      </c:valAx>
      <c:valAx>
        <c:axId val="78870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4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(All)'!$EA$7:$EA$107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(All)'!$EA$7:$EA$107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11392"/>
        <c:axId val="788706912"/>
      </c:scatterChart>
      <c:valAx>
        <c:axId val="788711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06912"/>
        <c:crosses val="autoZero"/>
        <c:crossBetween val="midCat"/>
        <c:majorUnit val="5"/>
      </c:valAx>
      <c:valAx>
        <c:axId val="7887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1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(All)'!$EC$7:$EC$107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(All)'!$EC$7:$EC$107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11952"/>
        <c:axId val="788691792"/>
      </c:scatterChart>
      <c:valAx>
        <c:axId val="78871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91792"/>
        <c:crosses val="autoZero"/>
        <c:crossBetween val="midCat"/>
        <c:majorUnit val="5"/>
      </c:valAx>
      <c:valAx>
        <c:axId val="78869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1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(All)'!$EE$7:$EE$107</c:f>
              <c:numCache>
                <c:formatCode>0.0000</c:formatCode>
                <c:ptCount val="101"/>
                <c:pt idx="66">
                  <c:v>39.601759151827586</c:v>
                </c:pt>
                <c:pt idx="67">
                  <c:v>41.006177091329221</c:v>
                </c:pt>
                <c:pt idx="68">
                  <c:v>40.640290394708536</c:v>
                </c:pt>
                <c:pt idx="69">
                  <c:v>37.409183598046937</c:v>
                </c:pt>
                <c:pt idx="70">
                  <c:v>37.158446536312844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(All)'!$EE$7:$EE$107</c:f>
              <c:numCache>
                <c:formatCode>0.0000</c:formatCode>
                <c:ptCount val="101"/>
                <c:pt idx="66">
                  <c:v>39.601759151827586</c:v>
                </c:pt>
                <c:pt idx="67">
                  <c:v>41.006177091329221</c:v>
                </c:pt>
                <c:pt idx="68">
                  <c:v>40.640290394708536</c:v>
                </c:pt>
                <c:pt idx="69">
                  <c:v>37.409183598046937</c:v>
                </c:pt>
                <c:pt idx="70">
                  <c:v>37.158446536312844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82832"/>
        <c:axId val="788683392"/>
      </c:scatterChart>
      <c:valAx>
        <c:axId val="788682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83392"/>
        <c:crosses val="autoZero"/>
        <c:crossBetween val="midCat"/>
        <c:majorUnit val="5"/>
      </c:valAx>
      <c:valAx>
        <c:axId val="7886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682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(All)'!$W$7:$W$107</c:f>
              <c:numCache>
                <c:formatCode>0.0000</c:formatCode>
                <c:ptCount val="101"/>
                <c:pt idx="37">
                  <c:v>48.154093097913318</c:v>
                </c:pt>
                <c:pt idx="39">
                  <c:v>35.955056179775283</c:v>
                </c:pt>
                <c:pt idx="67">
                  <c:v>53.571428571428569</c:v>
                </c:pt>
                <c:pt idx="70">
                  <c:v>33.676948051948052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(All)'!$W$7:$W$107</c:f>
              <c:numCache>
                <c:formatCode>0.0000</c:formatCode>
                <c:ptCount val="101"/>
                <c:pt idx="37">
                  <c:v>48.154093097913318</c:v>
                </c:pt>
                <c:pt idx="39">
                  <c:v>35.955056179775283</c:v>
                </c:pt>
                <c:pt idx="67">
                  <c:v>53.571428571428569</c:v>
                </c:pt>
                <c:pt idx="70">
                  <c:v>33.676948051948052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66800"/>
        <c:axId val="772666240"/>
      </c:scatterChart>
      <c:valAx>
        <c:axId val="772666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66240"/>
        <c:crosses val="autoZero"/>
        <c:crossBetween val="midCat"/>
        <c:majorUnit val="5"/>
      </c:valAx>
      <c:valAx>
        <c:axId val="7726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66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(All)'!$EG$7:$EG$107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(All)'!$EG$7:$EG$107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728192"/>
        <c:axId val="788739952"/>
      </c:scatterChart>
      <c:valAx>
        <c:axId val="788728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39952"/>
        <c:crosses val="autoZero"/>
        <c:crossBetween val="midCat"/>
        <c:majorUnit val="5"/>
      </c:valAx>
      <c:valAx>
        <c:axId val="7887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8728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(All)'!$EI$7:$EI$107</c:f>
              <c:numCache>
                <c:formatCode>0.0000</c:formatCode>
                <c:ptCount val="101"/>
                <c:pt idx="35">
                  <c:v>26.785714285714285</c:v>
                </c:pt>
                <c:pt idx="36">
                  <c:v>17.857142857142893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(All)'!$EI$7:$EI$107</c:f>
              <c:numCache>
                <c:formatCode>0.0000</c:formatCode>
                <c:ptCount val="101"/>
                <c:pt idx="35">
                  <c:v>26.785714285714285</c:v>
                </c:pt>
                <c:pt idx="36">
                  <c:v>17.857142857142893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0048"/>
        <c:axId val="682795088"/>
      </c:scatterChart>
      <c:valAx>
        <c:axId val="682790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5088"/>
        <c:crosses val="autoZero"/>
        <c:crossBetween val="midCat"/>
        <c:majorUnit val="5"/>
      </c:valAx>
      <c:valAx>
        <c:axId val="6827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0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(All)'!$EK$7:$EK$107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(All)'!$EK$7:$EK$107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810768"/>
        <c:axId val="682807408"/>
      </c:scatterChart>
      <c:valAx>
        <c:axId val="682810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7408"/>
        <c:crosses val="autoZero"/>
        <c:crossBetween val="midCat"/>
        <c:majorUnit val="5"/>
      </c:valAx>
      <c:valAx>
        <c:axId val="68280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10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(All)'!$EM$7:$EM$107</c:f>
              <c:numCache>
                <c:formatCode>0.0000</c:formatCode>
                <c:ptCount val="101"/>
                <c:pt idx="66">
                  <c:v>18.506289008073601</c:v>
                </c:pt>
                <c:pt idx="67">
                  <c:v>22.416440957194315</c:v>
                </c:pt>
                <c:pt idx="68">
                  <c:v>42.773552977634608</c:v>
                </c:pt>
                <c:pt idx="69">
                  <c:v>17.523505612855431</c:v>
                </c:pt>
                <c:pt idx="70">
                  <c:v>20.665901262916186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(All)'!$EM$7:$EM$107</c:f>
              <c:numCache>
                <c:formatCode>0.0000</c:formatCode>
                <c:ptCount val="101"/>
                <c:pt idx="66">
                  <c:v>18.506289008073601</c:v>
                </c:pt>
                <c:pt idx="67">
                  <c:v>22.416440957194315</c:v>
                </c:pt>
                <c:pt idx="68">
                  <c:v>42.773552977634608</c:v>
                </c:pt>
                <c:pt idx="69">
                  <c:v>17.523505612855431</c:v>
                </c:pt>
                <c:pt idx="70">
                  <c:v>20.665901262916186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7328"/>
        <c:axId val="682804048"/>
      </c:scatterChart>
      <c:valAx>
        <c:axId val="682797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4048"/>
        <c:crosses val="autoZero"/>
        <c:crossBetween val="midCat"/>
        <c:majorUnit val="5"/>
      </c:valAx>
      <c:valAx>
        <c:axId val="6828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7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(All)'!$EO$7:$EO$107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(All)'!$EO$7:$EO$107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0528"/>
        <c:axId val="682785568"/>
      </c:scatterChart>
      <c:valAx>
        <c:axId val="682780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5568"/>
        <c:crosses val="autoZero"/>
        <c:crossBetween val="midCat"/>
        <c:majorUnit val="5"/>
      </c:valAx>
      <c:valAx>
        <c:axId val="6827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0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(All)'!$EQ$7:$EQ$107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(All)'!$EQ$7:$EQ$107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0448"/>
        <c:axId val="682775488"/>
      </c:scatterChart>
      <c:valAx>
        <c:axId val="68277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5488"/>
        <c:crosses val="autoZero"/>
        <c:crossBetween val="midCat"/>
        <c:majorUnit val="5"/>
      </c:valAx>
      <c:valAx>
        <c:axId val="68277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(All)'!$ES$7:$ES$107</c:f>
              <c:numCache>
                <c:formatCode>0.0000</c:formatCode>
                <c:ptCount val="101"/>
                <c:pt idx="68">
                  <c:v>34.003669635588174</c:v>
                </c:pt>
                <c:pt idx="69">
                  <c:v>23.8724918593593</c:v>
                </c:pt>
                <c:pt idx="70">
                  <c:v>16.404045030545539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(All)'!$ES$7:$ES$107</c:f>
              <c:numCache>
                <c:formatCode>0.0000</c:formatCode>
                <c:ptCount val="101"/>
                <c:pt idx="68">
                  <c:v>34.003669635588174</c:v>
                </c:pt>
                <c:pt idx="69">
                  <c:v>23.8724918593593</c:v>
                </c:pt>
                <c:pt idx="70">
                  <c:v>16.404045030545539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6688"/>
        <c:axId val="682753648"/>
      </c:scatterChart>
      <c:valAx>
        <c:axId val="682786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3648"/>
        <c:crosses val="autoZero"/>
        <c:crossBetween val="midCat"/>
        <c:majorUnit val="5"/>
      </c:valAx>
      <c:valAx>
        <c:axId val="68275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6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(All)'!$EU$7:$EU$107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(All)'!$EU$7:$EU$107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3328"/>
        <c:axId val="682805168"/>
      </c:scatterChart>
      <c:valAx>
        <c:axId val="682783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5168"/>
        <c:crosses val="autoZero"/>
        <c:crossBetween val="midCat"/>
        <c:majorUnit val="5"/>
      </c:valAx>
      <c:valAx>
        <c:axId val="6828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3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(All)'!$EW$7:$EW$107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(All)'!$EW$7:$EW$107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3248"/>
        <c:axId val="682778288"/>
      </c:scatterChart>
      <c:valAx>
        <c:axId val="682773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8288"/>
        <c:crosses val="autoZero"/>
        <c:crossBetween val="midCat"/>
        <c:majorUnit val="5"/>
      </c:valAx>
      <c:valAx>
        <c:axId val="6827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3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(All)'!$EY$7:$EY$107</c:f>
              <c:numCache>
                <c:formatCode>0.0000</c:formatCode>
                <c:ptCount val="101"/>
                <c:pt idx="70">
                  <c:v>42.46153846153846</c:v>
                </c:pt>
                <c:pt idx="71">
                  <c:v>60.92307692307692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(All)'!$EY$7:$EY$107</c:f>
              <c:numCache>
                <c:formatCode>0.0000</c:formatCode>
                <c:ptCount val="101"/>
                <c:pt idx="70">
                  <c:v>42.46153846153846</c:v>
                </c:pt>
                <c:pt idx="71">
                  <c:v>60.92307692307692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8448"/>
        <c:axId val="682768208"/>
      </c:scatterChart>
      <c:valAx>
        <c:axId val="682798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8208"/>
        <c:crosses val="autoZero"/>
        <c:crossBetween val="midCat"/>
        <c:majorUnit val="5"/>
      </c:valAx>
      <c:valAx>
        <c:axId val="68276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8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(All)'!$Y$7:$Y$107</c:f>
              <c:numCache>
                <c:formatCode>0.0000</c:formatCode>
                <c:ptCount val="101"/>
                <c:pt idx="16">
                  <c:v>37.293808271575429</c:v>
                </c:pt>
                <c:pt idx="17">
                  <c:v>32.933302863324684</c:v>
                </c:pt>
                <c:pt idx="18">
                  <c:v>21.629203719943494</c:v>
                </c:pt>
                <c:pt idx="19">
                  <c:v>30.268260322211916</c:v>
                </c:pt>
                <c:pt idx="20">
                  <c:v>37.752759910073927</c:v>
                </c:pt>
                <c:pt idx="21">
                  <c:v>30.667495803236314</c:v>
                </c:pt>
                <c:pt idx="22">
                  <c:v>20.743258426966296</c:v>
                </c:pt>
                <c:pt idx="23">
                  <c:v>20.758624250350213</c:v>
                </c:pt>
                <c:pt idx="33">
                  <c:v>27.822364901016591</c:v>
                </c:pt>
                <c:pt idx="34">
                  <c:v>26.450806207142396</c:v>
                </c:pt>
                <c:pt idx="35">
                  <c:v>23.150425353136033</c:v>
                </c:pt>
                <c:pt idx="36">
                  <c:v>25.075523119875925</c:v>
                </c:pt>
                <c:pt idx="37">
                  <c:v>38.523274478330656</c:v>
                </c:pt>
                <c:pt idx="38">
                  <c:v>26.966292134831455</c:v>
                </c:pt>
                <c:pt idx="40">
                  <c:v>25.704691328355477</c:v>
                </c:pt>
                <c:pt idx="41">
                  <c:v>24.952774391324695</c:v>
                </c:pt>
                <c:pt idx="42">
                  <c:v>23.961055425659222</c:v>
                </c:pt>
                <c:pt idx="46">
                  <c:v>21.790943139257745</c:v>
                </c:pt>
                <c:pt idx="47">
                  <c:v>23.970037453183519</c:v>
                </c:pt>
                <c:pt idx="49">
                  <c:v>26.093509239576658</c:v>
                </c:pt>
                <c:pt idx="55">
                  <c:v>16.594641313742436</c:v>
                </c:pt>
                <c:pt idx="56">
                  <c:v>19.026217228464418</c:v>
                </c:pt>
                <c:pt idx="64">
                  <c:v>15.269446791311012</c:v>
                </c:pt>
                <c:pt idx="65">
                  <c:v>16.167649543741071</c:v>
                </c:pt>
                <c:pt idx="66">
                  <c:v>27.551020408163268</c:v>
                </c:pt>
                <c:pt idx="68">
                  <c:v>29.222721822541967</c:v>
                </c:pt>
                <c:pt idx="69">
                  <c:v>36.89952451779773</c:v>
                </c:pt>
                <c:pt idx="71">
                  <c:v>32.142857142857139</c:v>
                </c:pt>
                <c:pt idx="72">
                  <c:v>34.819643511777208</c:v>
                </c:pt>
                <c:pt idx="73">
                  <c:v>39.647528258881955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(All)'!$Y$7:$Y$107</c:f>
              <c:numCache>
                <c:formatCode>0.0000</c:formatCode>
                <c:ptCount val="101"/>
                <c:pt idx="16">
                  <c:v>37.293808271575429</c:v>
                </c:pt>
                <c:pt idx="17">
                  <c:v>32.933302863324684</c:v>
                </c:pt>
                <c:pt idx="18">
                  <c:v>21.629203719943494</c:v>
                </c:pt>
                <c:pt idx="19">
                  <c:v>30.268260322211916</c:v>
                </c:pt>
                <c:pt idx="20">
                  <c:v>37.752759910073927</c:v>
                </c:pt>
                <c:pt idx="21">
                  <c:v>30.667495803236314</c:v>
                </c:pt>
                <c:pt idx="22">
                  <c:v>20.743258426966296</c:v>
                </c:pt>
                <c:pt idx="23">
                  <c:v>20.758624250350213</c:v>
                </c:pt>
                <c:pt idx="33">
                  <c:v>27.822364901016591</c:v>
                </c:pt>
                <c:pt idx="34">
                  <c:v>26.450806207142396</c:v>
                </c:pt>
                <c:pt idx="35">
                  <c:v>23.150425353136033</c:v>
                </c:pt>
                <c:pt idx="36">
                  <c:v>25.075523119875925</c:v>
                </c:pt>
                <c:pt idx="37">
                  <c:v>38.523274478330656</c:v>
                </c:pt>
                <c:pt idx="38">
                  <c:v>26.966292134831455</c:v>
                </c:pt>
                <c:pt idx="40">
                  <c:v>25.704691328355477</c:v>
                </c:pt>
                <c:pt idx="41">
                  <c:v>24.952774391324695</c:v>
                </c:pt>
                <c:pt idx="42">
                  <c:v>23.961055425659222</c:v>
                </c:pt>
                <c:pt idx="46">
                  <c:v>21.790943139257745</c:v>
                </c:pt>
                <c:pt idx="47">
                  <c:v>23.970037453183519</c:v>
                </c:pt>
                <c:pt idx="49">
                  <c:v>26.093509239576658</c:v>
                </c:pt>
                <c:pt idx="55">
                  <c:v>16.594641313742436</c:v>
                </c:pt>
                <c:pt idx="56">
                  <c:v>19.026217228464418</c:v>
                </c:pt>
                <c:pt idx="64">
                  <c:v>15.269446791311012</c:v>
                </c:pt>
                <c:pt idx="65">
                  <c:v>16.167649543741071</c:v>
                </c:pt>
                <c:pt idx="66">
                  <c:v>27.551020408163268</c:v>
                </c:pt>
                <c:pt idx="68">
                  <c:v>29.222721822541967</c:v>
                </c:pt>
                <c:pt idx="69">
                  <c:v>36.89952451779773</c:v>
                </c:pt>
                <c:pt idx="71">
                  <c:v>32.142857142857139</c:v>
                </c:pt>
                <c:pt idx="72">
                  <c:v>34.819643511777208</c:v>
                </c:pt>
                <c:pt idx="73">
                  <c:v>39.647528258881955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60080"/>
        <c:axId val="772662880"/>
      </c:scatterChart>
      <c:valAx>
        <c:axId val="772660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62880"/>
        <c:crosses val="autoZero"/>
        <c:crossBetween val="midCat"/>
        <c:majorUnit val="5"/>
      </c:valAx>
      <c:valAx>
        <c:axId val="77266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60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(All)'!$FA$7:$FA$107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(All)'!$FA$7:$FA$107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1968"/>
        <c:axId val="682759808"/>
      </c:scatterChart>
      <c:valAx>
        <c:axId val="682751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9808"/>
        <c:crosses val="autoZero"/>
        <c:crossBetween val="midCat"/>
        <c:majorUnit val="5"/>
      </c:valAx>
      <c:valAx>
        <c:axId val="68275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1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(All)'!$FB$7:$FB$107</c:f>
              <c:numCache>
                <c:formatCode>0.0000</c:formatCode>
                <c:ptCount val="101"/>
                <c:pt idx="56">
                  <c:v>17.669172932330827</c:v>
                </c:pt>
                <c:pt idx="57">
                  <c:v>24.658132091940647</c:v>
                </c:pt>
                <c:pt idx="58">
                  <c:v>27.291763610981853</c:v>
                </c:pt>
                <c:pt idx="61">
                  <c:v>31.200212426978222</c:v>
                </c:pt>
                <c:pt idx="62">
                  <c:v>28.506640751538708</c:v>
                </c:pt>
                <c:pt idx="63">
                  <c:v>26.564641024823938</c:v>
                </c:pt>
                <c:pt idx="64">
                  <c:v>42.665893072030258</c:v>
                </c:pt>
                <c:pt idx="65">
                  <c:v>21.458333333333332</c:v>
                </c:pt>
                <c:pt idx="66">
                  <c:v>20.5170025470307</c:v>
                </c:pt>
                <c:pt idx="67">
                  <c:v>28.571428571428569</c:v>
                </c:pt>
                <c:pt idx="68">
                  <c:v>37.953667953667953</c:v>
                </c:pt>
                <c:pt idx="69">
                  <c:v>37.346922827894936</c:v>
                </c:pt>
                <c:pt idx="70">
                  <c:v>28.038186978584328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(All)'!$FB$7:$FB$107</c:f>
              <c:numCache>
                <c:formatCode>0.0000</c:formatCode>
                <c:ptCount val="101"/>
                <c:pt idx="56">
                  <c:v>17.669172932330827</c:v>
                </c:pt>
                <c:pt idx="57">
                  <c:v>24.658132091940647</c:v>
                </c:pt>
                <c:pt idx="58">
                  <c:v>27.291763610981853</c:v>
                </c:pt>
                <c:pt idx="61">
                  <c:v>31.200212426978222</c:v>
                </c:pt>
                <c:pt idx="62">
                  <c:v>28.506640751538708</c:v>
                </c:pt>
                <c:pt idx="63">
                  <c:v>26.564641024823938</c:v>
                </c:pt>
                <c:pt idx="64">
                  <c:v>42.665893072030258</c:v>
                </c:pt>
                <c:pt idx="65">
                  <c:v>21.458333333333332</c:v>
                </c:pt>
                <c:pt idx="66">
                  <c:v>20.5170025470307</c:v>
                </c:pt>
                <c:pt idx="67">
                  <c:v>28.571428571428569</c:v>
                </c:pt>
                <c:pt idx="68">
                  <c:v>37.953667953667953</c:v>
                </c:pt>
                <c:pt idx="69">
                  <c:v>37.346922827894936</c:v>
                </c:pt>
                <c:pt idx="70">
                  <c:v>28.038186978584328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1408"/>
        <c:axId val="682758128"/>
      </c:scatterChart>
      <c:valAx>
        <c:axId val="682751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8128"/>
        <c:crosses val="autoZero"/>
        <c:crossBetween val="midCat"/>
        <c:majorUnit val="5"/>
      </c:valAx>
      <c:valAx>
        <c:axId val="6827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1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(All)'!$FC$7:$FC$107</c:f>
              <c:numCache>
                <c:formatCode>0.0000</c:formatCode>
                <c:ptCount val="101"/>
                <c:pt idx="56">
                  <c:v>20.68106312292359</c:v>
                </c:pt>
                <c:pt idx="57">
                  <c:v>25.331632653061227</c:v>
                </c:pt>
                <c:pt idx="58">
                  <c:v>25.072886297376094</c:v>
                </c:pt>
                <c:pt idx="65">
                  <c:v>23.170731707317074</c:v>
                </c:pt>
                <c:pt idx="66">
                  <c:v>23.219047619047618</c:v>
                </c:pt>
                <c:pt idx="68">
                  <c:v>35.714285714285715</c:v>
                </c:pt>
                <c:pt idx="69">
                  <c:v>41.911185074888323</c:v>
                </c:pt>
                <c:pt idx="71">
                  <c:v>23.809523809523807</c:v>
                </c:pt>
                <c:pt idx="72">
                  <c:v>23.857142857142854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(All)'!$FC$7:$FC$107</c:f>
              <c:numCache>
                <c:formatCode>0.0000</c:formatCode>
                <c:ptCount val="101"/>
                <c:pt idx="56">
                  <c:v>20.68106312292359</c:v>
                </c:pt>
                <c:pt idx="57">
                  <c:v>25.331632653061227</c:v>
                </c:pt>
                <c:pt idx="58">
                  <c:v>25.072886297376094</c:v>
                </c:pt>
                <c:pt idx="65">
                  <c:v>23.170731707317074</c:v>
                </c:pt>
                <c:pt idx="66">
                  <c:v>23.219047619047618</c:v>
                </c:pt>
                <c:pt idx="68">
                  <c:v>35.714285714285715</c:v>
                </c:pt>
                <c:pt idx="69">
                  <c:v>41.911185074888323</c:v>
                </c:pt>
                <c:pt idx="71">
                  <c:v>23.809523809523807</c:v>
                </c:pt>
                <c:pt idx="72">
                  <c:v>23.857142857142854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806288"/>
        <c:axId val="682811328"/>
      </c:scatterChart>
      <c:valAx>
        <c:axId val="682806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11328"/>
        <c:crosses val="autoZero"/>
        <c:crossBetween val="midCat"/>
        <c:majorUnit val="5"/>
      </c:valAx>
      <c:valAx>
        <c:axId val="6828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(All)'!$FD$7:$FD$107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(All)'!$FD$7:$FD$107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804608"/>
        <c:axId val="682797888"/>
      </c:scatterChart>
      <c:valAx>
        <c:axId val="682804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7888"/>
        <c:crosses val="autoZero"/>
        <c:crossBetween val="midCat"/>
        <c:majorUnit val="5"/>
      </c:valAx>
      <c:valAx>
        <c:axId val="6827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4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(All)'!$FF$7:$FF$107</c:f>
              <c:numCache>
                <c:formatCode>0.0000</c:formatCode>
                <c:ptCount val="101"/>
                <c:pt idx="39">
                  <c:v>37.203635364808996</c:v>
                </c:pt>
                <c:pt idx="40">
                  <c:v>19.750570534929079</c:v>
                </c:pt>
                <c:pt idx="41">
                  <c:v>19.010755202837196</c:v>
                </c:pt>
                <c:pt idx="42">
                  <c:v>12.746890165643034</c:v>
                </c:pt>
                <c:pt idx="43">
                  <c:v>17.567995586484326</c:v>
                </c:pt>
                <c:pt idx="44">
                  <c:v>18.374966247253223</c:v>
                </c:pt>
                <c:pt idx="45">
                  <c:v>25.851989549839224</c:v>
                </c:pt>
                <c:pt idx="46">
                  <c:v>21.959218922643359</c:v>
                </c:pt>
                <c:pt idx="47">
                  <c:v>21.626503484421487</c:v>
                </c:pt>
                <c:pt idx="48">
                  <c:v>18.67441014165291</c:v>
                </c:pt>
                <c:pt idx="49">
                  <c:v>16.861666923856738</c:v>
                </c:pt>
                <c:pt idx="50">
                  <c:v>25.584520905346576</c:v>
                </c:pt>
                <c:pt idx="51">
                  <c:v>21.80798463254251</c:v>
                </c:pt>
                <c:pt idx="52">
                  <c:v>27.481431001182955</c:v>
                </c:pt>
                <c:pt idx="53">
                  <c:v>18.704368391862712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(All)'!$FF$7:$FF$107</c:f>
              <c:numCache>
                <c:formatCode>0.0000</c:formatCode>
                <c:ptCount val="101"/>
                <c:pt idx="39">
                  <c:v>37.203635364808996</c:v>
                </c:pt>
                <c:pt idx="40">
                  <c:v>19.750570534929079</c:v>
                </c:pt>
                <c:pt idx="41">
                  <c:v>19.010755202837196</c:v>
                </c:pt>
                <c:pt idx="42">
                  <c:v>12.746890165643034</c:v>
                </c:pt>
                <c:pt idx="43">
                  <c:v>17.567995586484326</c:v>
                </c:pt>
                <c:pt idx="44">
                  <c:v>18.374966247253223</c:v>
                </c:pt>
                <c:pt idx="45">
                  <c:v>25.851989549839224</c:v>
                </c:pt>
                <c:pt idx="46">
                  <c:v>21.959218922643359</c:v>
                </c:pt>
                <c:pt idx="47">
                  <c:v>21.626503484421487</c:v>
                </c:pt>
                <c:pt idx="48">
                  <c:v>18.67441014165291</c:v>
                </c:pt>
                <c:pt idx="49">
                  <c:v>16.861666923856738</c:v>
                </c:pt>
                <c:pt idx="50">
                  <c:v>25.584520905346576</c:v>
                </c:pt>
                <c:pt idx="51">
                  <c:v>21.80798463254251</c:v>
                </c:pt>
                <c:pt idx="52">
                  <c:v>27.481431001182955</c:v>
                </c:pt>
                <c:pt idx="53">
                  <c:v>18.704368391862712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4528"/>
        <c:axId val="682787808"/>
      </c:scatterChart>
      <c:valAx>
        <c:axId val="682794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7808"/>
        <c:crosses val="autoZero"/>
        <c:crossBetween val="midCat"/>
        <c:majorUnit val="5"/>
      </c:valAx>
      <c:valAx>
        <c:axId val="6827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4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(All)'!$FH$7:$FH$107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(All)'!$FH$7:$FH$107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4448"/>
        <c:axId val="682777728"/>
      </c:scatterChart>
      <c:valAx>
        <c:axId val="682784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7728"/>
        <c:crosses val="autoZero"/>
        <c:crossBetween val="midCat"/>
        <c:majorUnit val="5"/>
      </c:valAx>
      <c:valAx>
        <c:axId val="6827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4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(All)'!$FJ$7:$FJ$107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(All)'!$FJ$7:$FJ$107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4368"/>
        <c:axId val="682767648"/>
      </c:scatterChart>
      <c:valAx>
        <c:axId val="682774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7648"/>
        <c:crosses val="autoZero"/>
        <c:crossBetween val="midCat"/>
        <c:majorUnit val="5"/>
      </c:valAx>
      <c:valAx>
        <c:axId val="68276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4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(All)'!$FL$7:$FL$107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(All)'!$FL$7:$FL$107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64288"/>
        <c:axId val="682757568"/>
      </c:scatterChart>
      <c:valAx>
        <c:axId val="682764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7568"/>
        <c:crosses val="autoZero"/>
        <c:crossBetween val="midCat"/>
        <c:majorUnit val="5"/>
      </c:valAx>
      <c:valAx>
        <c:axId val="6827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4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(All)'!$FN$7:$FN$107</c:f>
              <c:numCache>
                <c:formatCode>0.0000</c:formatCode>
                <c:ptCount val="101"/>
                <c:pt idx="51">
                  <c:v>17.960762641613705</c:v>
                </c:pt>
                <c:pt idx="52">
                  <c:v>17.922077922077921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(All)'!$FN$7:$FN$107</c:f>
              <c:numCache>
                <c:formatCode>0.0000</c:formatCode>
                <c:ptCount val="101"/>
                <c:pt idx="51">
                  <c:v>17.960762641613705</c:v>
                </c:pt>
                <c:pt idx="52">
                  <c:v>17.922077922077921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5328"/>
        <c:axId val="682747488"/>
      </c:scatterChart>
      <c:valAx>
        <c:axId val="682755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47488"/>
        <c:crosses val="autoZero"/>
        <c:crossBetween val="midCat"/>
        <c:majorUnit val="5"/>
      </c:valAx>
      <c:valAx>
        <c:axId val="6827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5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(All)'!$FP$7:$FP$107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(All)'!$FP$7:$FP$107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00832"/>
        <c:axId val="782308672"/>
      </c:scatterChart>
      <c:valAx>
        <c:axId val="782300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8672"/>
        <c:crosses val="autoZero"/>
        <c:crossBetween val="midCat"/>
        <c:majorUnit val="5"/>
      </c:valAx>
      <c:valAx>
        <c:axId val="78230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0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(All)'!$AA$7:$AA$107</c:f>
              <c:numCache>
                <c:formatCode>0.0000</c:formatCode>
                <c:ptCount val="101"/>
                <c:pt idx="22">
                  <c:v>21.348314606741575</c:v>
                </c:pt>
                <c:pt idx="23">
                  <c:v>20.842545201247759</c:v>
                </c:pt>
                <c:pt idx="67">
                  <c:v>53.08988764044944</c:v>
                </c:pt>
                <c:pt idx="70">
                  <c:v>37.078651685393261</c:v>
                </c:pt>
                <c:pt idx="71">
                  <c:v>31.460674157303373</c:v>
                </c:pt>
                <c:pt idx="72">
                  <c:v>37.640449438202246</c:v>
                </c:pt>
                <c:pt idx="73">
                  <c:v>47.191011235955052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(All)'!$AA$7:$AA$107</c:f>
              <c:numCache>
                <c:formatCode>0.0000</c:formatCode>
                <c:ptCount val="101"/>
                <c:pt idx="22">
                  <c:v>21.348314606741575</c:v>
                </c:pt>
                <c:pt idx="23">
                  <c:v>20.842545201247759</c:v>
                </c:pt>
                <c:pt idx="67">
                  <c:v>53.08988764044944</c:v>
                </c:pt>
                <c:pt idx="70">
                  <c:v>37.078651685393261</c:v>
                </c:pt>
                <c:pt idx="71">
                  <c:v>31.460674157303373</c:v>
                </c:pt>
                <c:pt idx="72">
                  <c:v>37.640449438202246</c:v>
                </c:pt>
                <c:pt idx="73">
                  <c:v>47.191011235955052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58400"/>
        <c:axId val="772657840"/>
      </c:scatterChart>
      <c:valAx>
        <c:axId val="772658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7840"/>
        <c:crosses val="autoZero"/>
        <c:crossBetween val="midCat"/>
        <c:majorUnit val="5"/>
      </c:valAx>
      <c:valAx>
        <c:axId val="77265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658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(All)'!$FR$7:$FR$107</c:f>
              <c:numCache>
                <c:formatCode>0.0000</c:formatCode>
                <c:ptCount val="101"/>
                <c:pt idx="56">
                  <c:v>19.328571428571429</c:v>
                </c:pt>
                <c:pt idx="57">
                  <c:v>20.078571428571433</c:v>
                </c:pt>
                <c:pt idx="58">
                  <c:v>23.365683229813662</c:v>
                </c:pt>
                <c:pt idx="59">
                  <c:v>24.855326876513317</c:v>
                </c:pt>
                <c:pt idx="68">
                  <c:v>29.616099796483109</c:v>
                </c:pt>
                <c:pt idx="69">
                  <c:v>38.281597725016162</c:v>
                </c:pt>
                <c:pt idx="70">
                  <c:v>38.372093023255815</c:v>
                </c:pt>
                <c:pt idx="72">
                  <c:v>42.857142857142861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(All)'!$FR$7:$FR$107</c:f>
              <c:numCache>
                <c:formatCode>0.0000</c:formatCode>
                <c:ptCount val="101"/>
                <c:pt idx="56">
                  <c:v>19.328571428571429</c:v>
                </c:pt>
                <c:pt idx="57">
                  <c:v>20.078571428571433</c:v>
                </c:pt>
                <c:pt idx="58">
                  <c:v>23.365683229813662</c:v>
                </c:pt>
                <c:pt idx="59">
                  <c:v>24.855326876513317</c:v>
                </c:pt>
                <c:pt idx="68">
                  <c:v>29.616099796483109</c:v>
                </c:pt>
                <c:pt idx="69">
                  <c:v>38.281597725016162</c:v>
                </c:pt>
                <c:pt idx="70">
                  <c:v>38.372093023255815</c:v>
                </c:pt>
                <c:pt idx="72">
                  <c:v>42.857142857142861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7952"/>
        <c:axId val="782273392"/>
      </c:scatterChart>
      <c:valAx>
        <c:axId val="782287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3392"/>
        <c:crosses val="autoZero"/>
        <c:crossBetween val="midCat"/>
        <c:majorUnit val="5"/>
      </c:valAx>
      <c:valAx>
        <c:axId val="7822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7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(All)'!$FT$7:$FT$107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(All)'!$FT$7:$FT$107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93552"/>
        <c:axId val="782274512"/>
      </c:scatterChart>
      <c:valAx>
        <c:axId val="782293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4512"/>
        <c:crosses val="autoZero"/>
        <c:crossBetween val="midCat"/>
        <c:majorUnit val="5"/>
      </c:valAx>
      <c:valAx>
        <c:axId val="78227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93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(All)'!$FV$7:$FV$107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(All)'!$FV$7:$FV$107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26592"/>
        <c:axId val="782327152"/>
      </c:scatterChart>
      <c:valAx>
        <c:axId val="782326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7152"/>
        <c:crosses val="autoZero"/>
        <c:crossBetween val="midCat"/>
        <c:majorUnit val="5"/>
      </c:valAx>
      <c:valAx>
        <c:axId val="78232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6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(All)'!$FX$7:$FX$107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(All)'!$FX$7:$FX$107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75072"/>
        <c:axId val="782272832"/>
      </c:scatterChart>
      <c:valAx>
        <c:axId val="782275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2832"/>
        <c:crosses val="autoZero"/>
        <c:crossBetween val="midCat"/>
        <c:majorUnit val="5"/>
      </c:valAx>
      <c:valAx>
        <c:axId val="78227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5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(All)'!$FZ$7:$FZ$107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(All)'!$FZ$7:$FZ$107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65552"/>
        <c:axId val="782305872"/>
      </c:scatterChart>
      <c:valAx>
        <c:axId val="782265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5872"/>
        <c:crosses val="autoZero"/>
        <c:crossBetween val="midCat"/>
        <c:majorUnit val="5"/>
      </c:valAx>
      <c:valAx>
        <c:axId val="78230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65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India, Exports,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 d/bushel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(All)'!$GB$7:$GB$107</c:f>
              <c:numCache>
                <c:formatCode>General</c:formatCode>
                <c:ptCount val="101"/>
                <c:pt idx="21" formatCode="0.0000">
                  <c:v>24.788721387659443</c:v>
                </c:pt>
                <c:pt idx="22" formatCode="0.0000">
                  <c:v>15.903415277456268</c:v>
                </c:pt>
                <c:pt idx="23" formatCode="0.0000">
                  <c:v>16.475275333326707</c:v>
                </c:pt>
                <c:pt idx="24" formatCode="0.0000">
                  <c:v>20.179621831228786</c:v>
                </c:pt>
                <c:pt idx="25" formatCode="0.0000">
                  <c:v>26.058963332878118</c:v>
                </c:pt>
                <c:pt idx="26" formatCode="0.0000">
                  <c:v>26.759165785248829</c:v>
                </c:pt>
                <c:pt idx="27" formatCode="0.0000">
                  <c:v>23.131207507996912</c:v>
                </c:pt>
                <c:pt idx="28" formatCode="0.0000">
                  <c:v>26.365960306324553</c:v>
                </c:pt>
                <c:pt idx="29" formatCode="0.0000">
                  <c:v>41.099828065066085</c:v>
                </c:pt>
                <c:pt idx="30" formatCode="0.0000">
                  <c:v>30.418741658835014</c:v>
                </c:pt>
                <c:pt idx="31" formatCode="0.0000">
                  <c:v>23.832841356957104</c:v>
                </c:pt>
                <c:pt idx="32" formatCode="0.0000">
                  <c:v>27.10327682533093</c:v>
                </c:pt>
                <c:pt idx="33" formatCode="0.0000">
                  <c:v>28.863023866724799</c:v>
                </c:pt>
                <c:pt idx="34" formatCode="0.0000">
                  <c:v>27.940991947180514</c:v>
                </c:pt>
                <c:pt idx="35" formatCode="0.0000">
                  <c:v>22.844612026790845</c:v>
                </c:pt>
                <c:pt idx="36" formatCode="0.0000">
                  <c:v>18.480771075926786</c:v>
                </c:pt>
                <c:pt idx="37" formatCode="0.0000">
                  <c:v>23.439579360631988</c:v>
                </c:pt>
                <c:pt idx="38" formatCode="0.0000">
                  <c:v>32.882823103830702</c:v>
                </c:pt>
                <c:pt idx="39" formatCode="0.0000">
                  <c:v>35.043054523574007</c:v>
                </c:pt>
                <c:pt idx="40" formatCode="0.0000">
                  <c:v>27.553738491238491</c:v>
                </c:pt>
                <c:pt idx="41" formatCode="0.0000">
                  <c:v>22.845446577817302</c:v>
                </c:pt>
                <c:pt idx="42" formatCode="0.0000">
                  <c:v>21.57189657189657</c:v>
                </c:pt>
                <c:pt idx="43" formatCode="0.0000">
                  <c:v>20.948365495107705</c:v>
                </c:pt>
                <c:pt idx="44" formatCode="0.0000">
                  <c:v>21.180935437133783</c:v>
                </c:pt>
                <c:pt idx="45" formatCode="0.0000">
                  <c:v>18.31007005025911</c:v>
                </c:pt>
                <c:pt idx="46" formatCode="0.0000">
                  <c:v>18.681546285550041</c:v>
                </c:pt>
                <c:pt idx="47" formatCode="0.0000">
                  <c:v>24.934286008893892</c:v>
                </c:pt>
                <c:pt idx="48" formatCode="0.0000">
                  <c:v>26.248500085709392</c:v>
                </c:pt>
                <c:pt idx="49" formatCode="0.0000">
                  <c:v>22.068923041036161</c:v>
                </c:pt>
                <c:pt idx="50" formatCode="0.0000">
                  <c:v>26.779292863655879</c:v>
                </c:pt>
                <c:pt idx="51" formatCode="0.0000">
                  <c:v>28.461408319853618</c:v>
                </c:pt>
                <c:pt idx="52" formatCode="0.0000">
                  <c:v>25.17853215639548</c:v>
                </c:pt>
                <c:pt idx="53" formatCode="0.0000">
                  <c:v>20.803155559038039</c:v>
                </c:pt>
                <c:pt idx="54" formatCode="0.0000">
                  <c:v>13.452176495385711</c:v>
                </c:pt>
                <c:pt idx="55" formatCode="0.0000">
                  <c:v>16.584842444505238</c:v>
                </c:pt>
                <c:pt idx="56" formatCode="0.0000">
                  <c:v>29.025825016328493</c:v>
                </c:pt>
                <c:pt idx="57" formatCode="0.0000">
                  <c:v>37.686718749309641</c:v>
                </c:pt>
                <c:pt idx="58" formatCode="0.0000">
                  <c:v>19.972435382359588</c:v>
                </c:pt>
                <c:pt idx="59" formatCode="0.0000">
                  <c:v>22.556540975840917</c:v>
                </c:pt>
                <c:pt idx="60" formatCode="0.0000">
                  <c:v>31.634470943943477</c:v>
                </c:pt>
                <c:pt idx="61" formatCode="0.0000">
                  <c:v>24.426513626751063</c:v>
                </c:pt>
                <c:pt idx="62" formatCode="0.0000">
                  <c:v>23.421530774471943</c:v>
                </c:pt>
                <c:pt idx="63" formatCode="0.0000">
                  <c:v>21.149877287978956</c:v>
                </c:pt>
                <c:pt idx="64" formatCode="0.0000">
                  <c:v>22.828490825711938</c:v>
                </c:pt>
                <c:pt idx="65" formatCode="0.0000">
                  <c:v>25.773846478630908</c:v>
                </c:pt>
                <c:pt idx="66" formatCode="0.0000">
                  <c:v>28.326706772424579</c:v>
                </c:pt>
                <c:pt idx="67" formatCode="0.0000">
                  <c:v>29.037817402963366</c:v>
                </c:pt>
                <c:pt idx="68" formatCode="0.0000">
                  <c:v>35.819508133740648</c:v>
                </c:pt>
                <c:pt idx="69" formatCode="0.0000">
                  <c:v>33.548096398371371</c:v>
                </c:pt>
                <c:pt idx="70" formatCode="0.0000">
                  <c:v>28.323183143185041</c:v>
                </c:pt>
                <c:pt idx="71" formatCode="0.0000">
                  <c:v>27.621423905033723</c:v>
                </c:pt>
                <c:pt idx="72" formatCode="0.0000">
                  <c:v>30.359673128334187</c:v>
                </c:pt>
                <c:pt idx="73" formatCode="0.0000">
                  <c:v>34.185972691246398</c:v>
                </c:pt>
                <c:pt idx="74" formatCode="0.0000">
                  <c:v>28.992422623790489</c:v>
                </c:pt>
                <c:pt idx="75" formatCode="0.0000">
                  <c:v>30.982556660862283</c:v>
                </c:pt>
                <c:pt idx="76" formatCode="0.0000">
                  <c:v>33.943906964793868</c:v>
                </c:pt>
                <c:pt idx="77" formatCode="0.0000">
                  <c:v>33.7792820055219</c:v>
                </c:pt>
                <c:pt idx="78" formatCode="0.0000">
                  <c:v>37.202528611102721</c:v>
                </c:pt>
                <c:pt idx="79" formatCode="0.0000">
                  <c:v>43.989952171555956</c:v>
                </c:pt>
                <c:pt idx="80" formatCode="0.0000">
                  <c:v>67.83955108656815</c:v>
                </c:pt>
                <c:pt idx="81" formatCode="0.0000">
                  <c:v>36.218664148351642</c:v>
                </c:pt>
                <c:pt idx="82" formatCode="0.0000">
                  <c:v>30.938325022000583</c:v>
                </c:pt>
                <c:pt idx="83" formatCode="0.0000">
                  <c:v>20.197003063960167</c:v>
                </c:pt>
                <c:pt idx="84" formatCode="0.0000">
                  <c:v>23.073452198643622</c:v>
                </c:pt>
                <c:pt idx="85" formatCode="0.0000">
                  <c:v>29.984008528784646</c:v>
                </c:pt>
                <c:pt idx="86" formatCode="0.0000">
                  <c:v>30.780315190427554</c:v>
                </c:pt>
                <c:pt idx="87" formatCode="0.0000">
                  <c:v>28.836295283663706</c:v>
                </c:pt>
                <c:pt idx="88" formatCode="0.0000">
                  <c:v>30.285355348169421</c:v>
                </c:pt>
                <c:pt idx="89" formatCode="0.0000">
                  <c:v>31.653286314525811</c:v>
                </c:pt>
                <c:pt idx="90" formatCode="0.0000">
                  <c:v>16.225025479299266</c:v>
                </c:pt>
                <c:pt idx="91" formatCode="0.0000">
                  <c:v>11.709886266645384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'Barley (All)'!$GB$7:$GB$107</c:f>
              <c:numCache>
                <c:formatCode>General</c:formatCode>
                <c:ptCount val="101"/>
                <c:pt idx="21" formatCode="0.0000">
                  <c:v>24.788721387659443</c:v>
                </c:pt>
                <c:pt idx="22" formatCode="0.0000">
                  <c:v>15.903415277456268</c:v>
                </c:pt>
                <c:pt idx="23" formatCode="0.0000">
                  <c:v>16.475275333326707</c:v>
                </c:pt>
                <c:pt idx="24" formatCode="0.0000">
                  <c:v>20.179621831228786</c:v>
                </c:pt>
                <c:pt idx="25" formatCode="0.0000">
                  <c:v>26.058963332878118</c:v>
                </c:pt>
                <c:pt idx="26" formatCode="0.0000">
                  <c:v>26.759165785248829</c:v>
                </c:pt>
                <c:pt idx="27" formatCode="0.0000">
                  <c:v>23.131207507996912</c:v>
                </c:pt>
                <c:pt idx="28" formatCode="0.0000">
                  <c:v>26.365960306324553</c:v>
                </c:pt>
                <c:pt idx="29" formatCode="0.0000">
                  <c:v>41.099828065066085</c:v>
                </c:pt>
                <c:pt idx="30" formatCode="0.0000">
                  <c:v>30.418741658835014</c:v>
                </c:pt>
                <c:pt idx="31" formatCode="0.0000">
                  <c:v>23.832841356957104</c:v>
                </c:pt>
                <c:pt idx="32" formatCode="0.0000">
                  <c:v>27.10327682533093</c:v>
                </c:pt>
                <c:pt idx="33" formatCode="0.0000">
                  <c:v>28.863023866724799</c:v>
                </c:pt>
                <c:pt idx="34" formatCode="0.0000">
                  <c:v>27.940991947180514</c:v>
                </c:pt>
                <c:pt idx="35" formatCode="0.0000">
                  <c:v>22.844612026790845</c:v>
                </c:pt>
                <c:pt idx="36" formatCode="0.0000">
                  <c:v>18.480771075926786</c:v>
                </c:pt>
                <c:pt idx="37" formatCode="0.0000">
                  <c:v>23.439579360631988</c:v>
                </c:pt>
                <c:pt idx="38" formatCode="0.0000">
                  <c:v>32.882823103830702</c:v>
                </c:pt>
                <c:pt idx="39" formatCode="0.0000">
                  <c:v>35.043054523574007</c:v>
                </c:pt>
                <c:pt idx="40" formatCode="0.0000">
                  <c:v>27.553738491238491</c:v>
                </c:pt>
                <c:pt idx="41" formatCode="0.0000">
                  <c:v>22.845446577817302</c:v>
                </c:pt>
                <c:pt idx="42" formatCode="0.0000">
                  <c:v>21.57189657189657</c:v>
                </c:pt>
                <c:pt idx="43" formatCode="0.0000">
                  <c:v>20.948365495107705</c:v>
                </c:pt>
                <c:pt idx="44" formatCode="0.0000">
                  <c:v>21.180935437133783</c:v>
                </c:pt>
                <c:pt idx="45" formatCode="0.0000">
                  <c:v>18.31007005025911</c:v>
                </c:pt>
                <c:pt idx="46" formatCode="0.0000">
                  <c:v>18.681546285550041</c:v>
                </c:pt>
                <c:pt idx="47" formatCode="0.0000">
                  <c:v>24.934286008893892</c:v>
                </c:pt>
                <c:pt idx="48" formatCode="0.0000">
                  <c:v>26.248500085709392</c:v>
                </c:pt>
                <c:pt idx="49" formatCode="0.0000">
                  <c:v>22.068923041036161</c:v>
                </c:pt>
                <c:pt idx="50" formatCode="0.0000">
                  <c:v>26.779292863655879</c:v>
                </c:pt>
                <c:pt idx="51" formatCode="0.0000">
                  <c:v>28.461408319853618</c:v>
                </c:pt>
                <c:pt idx="52" formatCode="0.0000">
                  <c:v>25.17853215639548</c:v>
                </c:pt>
                <c:pt idx="53" formatCode="0.0000">
                  <c:v>20.803155559038039</c:v>
                </c:pt>
                <c:pt idx="54" formatCode="0.0000">
                  <c:v>13.452176495385711</c:v>
                </c:pt>
                <c:pt idx="55" formatCode="0.0000">
                  <c:v>16.584842444505238</c:v>
                </c:pt>
                <c:pt idx="56" formatCode="0.0000">
                  <c:v>29.025825016328493</c:v>
                </c:pt>
                <c:pt idx="57" formatCode="0.0000">
                  <c:v>37.686718749309641</c:v>
                </c:pt>
                <c:pt idx="58" formatCode="0.0000">
                  <c:v>19.972435382359588</c:v>
                </c:pt>
                <c:pt idx="59" formatCode="0.0000">
                  <c:v>22.556540975840917</c:v>
                </c:pt>
                <c:pt idx="60" formatCode="0.0000">
                  <c:v>31.634470943943477</c:v>
                </c:pt>
                <c:pt idx="61" formatCode="0.0000">
                  <c:v>24.426513626751063</c:v>
                </c:pt>
                <c:pt idx="62" formatCode="0.0000">
                  <c:v>23.421530774471943</c:v>
                </c:pt>
                <c:pt idx="63" formatCode="0.0000">
                  <c:v>21.149877287978956</c:v>
                </c:pt>
                <c:pt idx="64" formatCode="0.0000">
                  <c:v>22.828490825711938</c:v>
                </c:pt>
                <c:pt idx="65" formatCode="0.0000">
                  <c:v>25.773846478630908</c:v>
                </c:pt>
                <c:pt idx="66" formatCode="0.0000">
                  <c:v>28.326706772424579</c:v>
                </c:pt>
                <c:pt idx="67" formatCode="0.0000">
                  <c:v>29.037817402963366</c:v>
                </c:pt>
                <c:pt idx="68" formatCode="0.0000">
                  <c:v>35.819508133740648</c:v>
                </c:pt>
                <c:pt idx="69" formatCode="0.0000">
                  <c:v>33.548096398371371</c:v>
                </c:pt>
                <c:pt idx="70" formatCode="0.0000">
                  <c:v>28.323183143185041</c:v>
                </c:pt>
                <c:pt idx="71" formatCode="0.0000">
                  <c:v>27.621423905033723</c:v>
                </c:pt>
                <c:pt idx="72" formatCode="0.0000">
                  <c:v>30.359673128334187</c:v>
                </c:pt>
                <c:pt idx="73" formatCode="0.0000">
                  <c:v>34.185972691246398</c:v>
                </c:pt>
                <c:pt idx="74" formatCode="0.0000">
                  <c:v>28.992422623790489</c:v>
                </c:pt>
                <c:pt idx="75" formatCode="0.0000">
                  <c:v>30.982556660862283</c:v>
                </c:pt>
                <c:pt idx="76" formatCode="0.0000">
                  <c:v>33.943906964793868</c:v>
                </c:pt>
                <c:pt idx="77" formatCode="0.0000">
                  <c:v>33.7792820055219</c:v>
                </c:pt>
                <c:pt idx="78" formatCode="0.0000">
                  <c:v>37.202528611102721</c:v>
                </c:pt>
                <c:pt idx="79" formatCode="0.0000">
                  <c:v>43.989952171555956</c:v>
                </c:pt>
                <c:pt idx="80" formatCode="0.0000">
                  <c:v>67.83955108656815</c:v>
                </c:pt>
                <c:pt idx="81" formatCode="0.0000">
                  <c:v>36.218664148351642</c:v>
                </c:pt>
                <c:pt idx="82" formatCode="0.0000">
                  <c:v>30.938325022000583</c:v>
                </c:pt>
                <c:pt idx="83" formatCode="0.0000">
                  <c:v>20.197003063960167</c:v>
                </c:pt>
                <c:pt idx="84" formatCode="0.0000">
                  <c:v>23.073452198643622</c:v>
                </c:pt>
                <c:pt idx="85" formatCode="0.0000">
                  <c:v>29.984008528784646</c:v>
                </c:pt>
                <c:pt idx="86" formatCode="0.0000">
                  <c:v>30.780315190427554</c:v>
                </c:pt>
                <c:pt idx="87" formatCode="0.0000">
                  <c:v>28.836295283663706</c:v>
                </c:pt>
                <c:pt idx="88" formatCode="0.0000">
                  <c:v>30.285355348169421</c:v>
                </c:pt>
                <c:pt idx="89" formatCode="0.0000">
                  <c:v>31.653286314525811</c:v>
                </c:pt>
                <c:pt idx="90" formatCode="0.0000">
                  <c:v>16.225025479299266</c:v>
                </c:pt>
                <c:pt idx="91" formatCode="0.0000">
                  <c:v>11.709886266645384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05312"/>
        <c:axId val="782311472"/>
      </c:scatterChart>
      <c:valAx>
        <c:axId val="78230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11472"/>
        <c:crosses val="autoZero"/>
        <c:crossBetween val="midCat"/>
        <c:majorUnit val="5"/>
      </c:valAx>
      <c:valAx>
        <c:axId val="78231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Barley, in</a:t>
            </a:r>
            <a:r>
              <a:rPr lang="en-US" sz="2000" b="1" baseline="0">
                <a:solidFill>
                  <a:schemeClr val="tx1"/>
                </a:solidFill>
              </a:rPr>
              <a:t> d/bushel</a:t>
            </a:r>
            <a:r>
              <a:rPr lang="en-US" sz="20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'Barley (All)'!$C$6</c:f>
              <c:strCache>
                <c:ptCount val="1"/>
                <c:pt idx="0">
                  <c:v>UK (London), in d/bush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(All)'!$C$7:$C$107</c:f>
              <c:numCache>
                <c:formatCode>0.0000</c:formatCode>
                <c:ptCount val="101"/>
                <c:pt idx="15">
                  <c:v>52.125</c:v>
                </c:pt>
                <c:pt idx="16">
                  <c:v>61.625</c:v>
                </c:pt>
                <c:pt idx="17">
                  <c:v>63.125</c:v>
                </c:pt>
                <c:pt idx="18">
                  <c:v>52</c:v>
                </c:pt>
                <c:pt idx="19">
                  <c:v>50.25</c:v>
                </c:pt>
                <c:pt idx="20">
                  <c:v>54.875</c:v>
                </c:pt>
                <c:pt idx="21">
                  <c:v>54.125</c:v>
                </c:pt>
                <c:pt idx="22">
                  <c:v>52.625</c:v>
                </c:pt>
                <c:pt idx="23">
                  <c:v>50.875</c:v>
                </c:pt>
                <c:pt idx="24">
                  <c:v>44.875</c:v>
                </c:pt>
                <c:pt idx="25">
                  <c:v>44.625</c:v>
                </c:pt>
                <c:pt idx="26">
                  <c:v>56.125</c:v>
                </c:pt>
                <c:pt idx="27">
                  <c:v>60</c:v>
                </c:pt>
                <c:pt idx="28">
                  <c:v>64.5</c:v>
                </c:pt>
                <c:pt idx="29">
                  <c:v>59.125</c:v>
                </c:pt>
                <c:pt idx="30">
                  <c:v>51.875</c:v>
                </c:pt>
                <c:pt idx="31">
                  <c:v>54.25</c:v>
                </c:pt>
                <c:pt idx="32">
                  <c:v>56</c:v>
                </c:pt>
                <c:pt idx="33">
                  <c:v>60.625</c:v>
                </c:pt>
                <c:pt idx="34">
                  <c:v>67.375</c:v>
                </c:pt>
                <c:pt idx="35">
                  <c:v>57.625</c:v>
                </c:pt>
                <c:pt idx="36">
                  <c:v>52.75</c:v>
                </c:pt>
                <c:pt idx="37">
                  <c:v>59.5</c:v>
                </c:pt>
                <c:pt idx="38">
                  <c:v>60.25</c:v>
                </c:pt>
                <c:pt idx="39">
                  <c:v>51</c:v>
                </c:pt>
                <c:pt idx="40">
                  <c:v>49.625</c:v>
                </c:pt>
                <c:pt idx="41">
                  <c:v>47.875</c:v>
                </c:pt>
                <c:pt idx="42">
                  <c:v>46.75</c:v>
                </c:pt>
                <c:pt idx="43">
                  <c:v>47.75</c:v>
                </c:pt>
                <c:pt idx="44">
                  <c:v>46</c:v>
                </c:pt>
                <c:pt idx="45">
                  <c:v>45.125</c:v>
                </c:pt>
                <c:pt idx="46">
                  <c:v>39.875</c:v>
                </c:pt>
                <c:pt idx="47">
                  <c:v>38</c:v>
                </c:pt>
                <c:pt idx="48">
                  <c:v>41.75</c:v>
                </c:pt>
                <c:pt idx="49">
                  <c:v>38.75</c:v>
                </c:pt>
                <c:pt idx="50">
                  <c:v>43</c:v>
                </c:pt>
                <c:pt idx="51">
                  <c:v>42.25</c:v>
                </c:pt>
                <c:pt idx="52">
                  <c:v>39.25</c:v>
                </c:pt>
                <c:pt idx="53">
                  <c:v>38.375</c:v>
                </c:pt>
                <c:pt idx="54">
                  <c:v>36.75</c:v>
                </c:pt>
                <c:pt idx="55">
                  <c:v>32.875</c:v>
                </c:pt>
                <c:pt idx="56">
                  <c:v>34.375</c:v>
                </c:pt>
                <c:pt idx="57">
                  <c:v>35.25</c:v>
                </c:pt>
                <c:pt idx="58">
                  <c:v>40.75</c:v>
                </c:pt>
                <c:pt idx="59">
                  <c:v>38.375</c:v>
                </c:pt>
                <c:pt idx="60">
                  <c:v>37.375</c:v>
                </c:pt>
                <c:pt idx="61">
                  <c:v>37.75</c:v>
                </c:pt>
                <c:pt idx="62">
                  <c:v>38.5</c:v>
                </c:pt>
                <c:pt idx="63">
                  <c:v>34</c:v>
                </c:pt>
                <c:pt idx="64">
                  <c:v>33.5</c:v>
                </c:pt>
                <c:pt idx="65">
                  <c:v>36.5</c:v>
                </c:pt>
                <c:pt idx="66">
                  <c:v>36.25</c:v>
                </c:pt>
                <c:pt idx="67">
                  <c:v>37.625</c:v>
                </c:pt>
                <c:pt idx="68">
                  <c:v>38.75</c:v>
                </c:pt>
                <c:pt idx="69">
                  <c:v>40.25</c:v>
                </c:pt>
                <c:pt idx="70">
                  <c:v>34.625</c:v>
                </c:pt>
                <c:pt idx="71">
                  <c:v>40.875</c:v>
                </c:pt>
                <c:pt idx="72">
                  <c:v>46</c:v>
                </c:pt>
                <c:pt idx="73">
                  <c:v>40.875</c:v>
                </c:pt>
                <c:pt idx="74">
                  <c:v>40.75</c:v>
                </c:pt>
                <c:pt idx="75">
                  <c:v>56</c:v>
                </c:pt>
                <c:pt idx="76">
                  <c:v>80.25</c:v>
                </c:pt>
                <c:pt idx="77">
                  <c:v>97.125</c:v>
                </c:pt>
                <c:pt idx="78">
                  <c:v>88.5</c:v>
                </c:pt>
                <c:pt idx="79">
                  <c:v>113.625</c:v>
                </c:pt>
                <c:pt idx="80">
                  <c:v>134.125</c:v>
                </c:pt>
                <c:pt idx="81">
                  <c:v>78.25</c:v>
                </c:pt>
                <c:pt idx="82">
                  <c:v>60.125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'Barley (All)'!$D$6</c:f>
              <c:strCache>
                <c:ptCount val="1"/>
                <c:pt idx="0">
                  <c:v>UK, Imports, in d/bush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(All)'!$D$7:$D$107</c:f>
              <c:numCache>
                <c:formatCode>0.0000</c:formatCode>
                <c:ptCount val="101"/>
                <c:pt idx="14">
                  <c:v>45.398211844361015</c:v>
                </c:pt>
                <c:pt idx="15">
                  <c:v>49.450694875222183</c:v>
                </c:pt>
                <c:pt idx="16">
                  <c:v>48.002037374061416</c:v>
                </c:pt>
                <c:pt idx="17">
                  <c:v>49.797700825918703</c:v>
                </c:pt>
                <c:pt idx="18">
                  <c:v>38.583157049434277</c:v>
                </c:pt>
                <c:pt idx="19">
                  <c:v>39.482484292082873</c:v>
                </c:pt>
                <c:pt idx="20">
                  <c:v>47.663838375929146</c:v>
                </c:pt>
                <c:pt idx="21">
                  <c:v>45.646364550717095</c:v>
                </c:pt>
                <c:pt idx="22">
                  <c:v>40.704130983446404</c:v>
                </c:pt>
                <c:pt idx="23">
                  <c:v>40.973994815760655</c:v>
                </c:pt>
                <c:pt idx="24">
                  <c:v>35.36370925366851</c:v>
                </c:pt>
                <c:pt idx="25">
                  <c:v>34.607142857142861</c:v>
                </c:pt>
                <c:pt idx="26">
                  <c:v>47.571428571428577</c:v>
                </c:pt>
                <c:pt idx="27">
                  <c:v>53.410714285714292</c:v>
                </c:pt>
                <c:pt idx="28">
                  <c:v>54.428571428571423</c:v>
                </c:pt>
                <c:pt idx="29">
                  <c:v>44.946428571428577</c:v>
                </c:pt>
                <c:pt idx="30">
                  <c:v>42.053571428571431</c:v>
                </c:pt>
                <c:pt idx="31">
                  <c:v>42.482142857142854</c:v>
                </c:pt>
                <c:pt idx="32">
                  <c:v>44.089285714285715</c:v>
                </c:pt>
                <c:pt idx="33">
                  <c:v>46.553571428571431</c:v>
                </c:pt>
                <c:pt idx="34">
                  <c:v>50.035714285714285</c:v>
                </c:pt>
                <c:pt idx="35">
                  <c:v>44.946428571428577</c:v>
                </c:pt>
                <c:pt idx="36">
                  <c:v>41.089285714285708</c:v>
                </c:pt>
                <c:pt idx="37">
                  <c:v>44.625</c:v>
                </c:pt>
                <c:pt idx="38">
                  <c:v>41.946428571428577</c:v>
                </c:pt>
                <c:pt idx="39">
                  <c:v>44.571428571428569</c:v>
                </c:pt>
                <c:pt idx="40">
                  <c:v>45.857142857142854</c:v>
                </c:pt>
                <c:pt idx="41">
                  <c:v>44.464285714285715</c:v>
                </c:pt>
                <c:pt idx="42">
                  <c:v>38.142857142857139</c:v>
                </c:pt>
                <c:pt idx="43">
                  <c:v>37.392857142857146</c:v>
                </c:pt>
                <c:pt idx="44">
                  <c:v>34.928571428571423</c:v>
                </c:pt>
                <c:pt idx="45">
                  <c:v>31.607142857142854</c:v>
                </c:pt>
                <c:pt idx="46">
                  <c:v>30.964285714285715</c:v>
                </c:pt>
                <c:pt idx="47">
                  <c:v>28.285714285714285</c:v>
                </c:pt>
                <c:pt idx="48">
                  <c:v>30.535714285714288</c:v>
                </c:pt>
                <c:pt idx="49">
                  <c:v>30.589285714285719</c:v>
                </c:pt>
                <c:pt idx="50">
                  <c:v>32.035714285714285</c:v>
                </c:pt>
                <c:pt idx="51">
                  <c:v>36.428571428571423</c:v>
                </c:pt>
                <c:pt idx="52">
                  <c:v>32.357142857142854</c:v>
                </c:pt>
                <c:pt idx="53">
                  <c:v>27.107142857142851</c:v>
                </c:pt>
                <c:pt idx="54">
                  <c:v>24.321428571428569</c:v>
                </c:pt>
                <c:pt idx="55">
                  <c:v>25.125000000000004</c:v>
                </c:pt>
                <c:pt idx="56">
                  <c:v>27.214285714285712</c:v>
                </c:pt>
                <c:pt idx="57">
                  <c:v>26.464285714285719</c:v>
                </c:pt>
                <c:pt idx="58">
                  <c:v>29.732142857142858</c:v>
                </c:pt>
                <c:pt idx="59">
                  <c:v>30.857142857142854</c:v>
                </c:pt>
                <c:pt idx="60">
                  <c:v>32.357142857142854</c:v>
                </c:pt>
                <c:pt idx="61">
                  <c:v>30.214285714285712</c:v>
                </c:pt>
                <c:pt idx="62">
                  <c:v>30.321428571428573</c:v>
                </c:pt>
                <c:pt idx="63">
                  <c:v>29.142857142857149</c:v>
                </c:pt>
                <c:pt idx="64">
                  <c:v>28.285714285714285</c:v>
                </c:pt>
                <c:pt idx="65">
                  <c:v>30.107142857142854</c:v>
                </c:pt>
                <c:pt idx="66">
                  <c:v>30.535714285714288</c:v>
                </c:pt>
                <c:pt idx="67">
                  <c:v>35.839285714285715</c:v>
                </c:pt>
                <c:pt idx="68">
                  <c:v>36.107142857142861</c:v>
                </c:pt>
                <c:pt idx="69">
                  <c:v>35.517857142857146</c:v>
                </c:pt>
                <c:pt idx="70">
                  <c:v>31.607142857142854</c:v>
                </c:pt>
                <c:pt idx="71">
                  <c:v>36.053571428571431</c:v>
                </c:pt>
                <c:pt idx="72">
                  <c:v>41.892857142857146</c:v>
                </c:pt>
                <c:pt idx="73">
                  <c:v>38.571428571428577</c:v>
                </c:pt>
                <c:pt idx="74">
                  <c:v>37.821428571428569</c:v>
                </c:pt>
                <c:pt idx="75">
                  <c:v>52.553571428571431</c:v>
                </c:pt>
                <c:pt idx="76">
                  <c:v>70.5</c:v>
                </c:pt>
                <c:pt idx="77">
                  <c:v>105.16071428571428</c:v>
                </c:pt>
                <c:pt idx="78">
                  <c:v>115.71428571428572</c:v>
                </c:pt>
                <c:pt idx="79">
                  <c:v>114.80357142857143</c:v>
                </c:pt>
                <c:pt idx="80">
                  <c:v>122.30357142857142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'Barley (All)'!$F$6</c:f>
              <c:strCache>
                <c:ptCount val="1"/>
                <c:pt idx="0">
                  <c:v>Baghdad, Imports, in d/bush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(All)'!$F$7:$F$107</c:f>
              <c:numCache>
                <c:formatCode>0.0000</c:formatCode>
                <c:ptCount val="101"/>
                <c:pt idx="27">
                  <c:v>21.746727809956017</c:v>
                </c:pt>
                <c:pt idx="62">
                  <c:v>78.345567476002259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'Barley (All)'!$G$6</c:f>
              <c:strCache>
                <c:ptCount val="1"/>
                <c:pt idx="0">
                  <c:v>Baghdad, Exports, in d/bush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(All)'!$G$7:$G$107</c:f>
              <c:numCache>
                <c:formatCode>0.0000</c:formatCode>
                <c:ptCount val="101"/>
                <c:pt idx="28">
                  <c:v>19.821428571428573</c:v>
                </c:pt>
                <c:pt idx="48">
                  <c:v>11.30952380952381</c:v>
                </c:pt>
                <c:pt idx="49">
                  <c:v>10.629251700680273</c:v>
                </c:pt>
                <c:pt idx="50">
                  <c:v>10.779616724738677</c:v>
                </c:pt>
                <c:pt idx="51">
                  <c:v>17.05756929637527</c:v>
                </c:pt>
                <c:pt idx="52">
                  <c:v>18.871753246753247</c:v>
                </c:pt>
                <c:pt idx="53">
                  <c:v>9.6280447662936144</c:v>
                </c:pt>
                <c:pt idx="54">
                  <c:v>6.8819719323497663</c:v>
                </c:pt>
                <c:pt idx="55">
                  <c:v>8.164138943248533</c:v>
                </c:pt>
                <c:pt idx="56">
                  <c:v>11.651785714285715</c:v>
                </c:pt>
                <c:pt idx="57">
                  <c:v>13.581488933601612</c:v>
                </c:pt>
                <c:pt idx="58">
                  <c:v>21.045918367346939</c:v>
                </c:pt>
                <c:pt idx="59">
                  <c:v>24.120469083155651</c:v>
                </c:pt>
                <c:pt idx="60">
                  <c:v>17.79404341241797</c:v>
                </c:pt>
                <c:pt idx="61">
                  <c:v>26.785714285714288</c:v>
                </c:pt>
                <c:pt idx="62">
                  <c:v>27.649769585253459</c:v>
                </c:pt>
                <c:pt idx="63">
                  <c:v>26.629680998613036</c:v>
                </c:pt>
                <c:pt idx="64">
                  <c:v>26.847290640394089</c:v>
                </c:pt>
                <c:pt idx="65">
                  <c:v>26.785714285714288</c:v>
                </c:pt>
                <c:pt idx="66">
                  <c:v>27.719264649559562</c:v>
                </c:pt>
                <c:pt idx="67">
                  <c:v>32.142857142857146</c:v>
                </c:pt>
                <c:pt idx="68">
                  <c:v>37.5</c:v>
                </c:pt>
                <c:pt idx="69">
                  <c:v>40.422077922077925</c:v>
                </c:pt>
                <c:pt idx="70">
                  <c:v>42.895962732919259</c:v>
                </c:pt>
                <c:pt idx="71">
                  <c:v>48.201798201798205</c:v>
                </c:pt>
                <c:pt idx="72">
                  <c:v>50.756658595641653</c:v>
                </c:pt>
                <c:pt idx="73">
                  <c:v>53.571428571428577</c:v>
                </c:pt>
                <c:pt idx="79">
                  <c:v>59.523809523809526</c:v>
                </c:pt>
                <c:pt idx="80">
                  <c:v>59.693877551020414</c:v>
                </c:pt>
                <c:pt idx="81">
                  <c:v>57.692307692307701</c:v>
                </c:pt>
                <c:pt idx="82">
                  <c:v>23.725322555572827</c:v>
                </c:pt>
                <c:pt idx="83">
                  <c:v>34.485440517670483</c:v>
                </c:pt>
                <c:pt idx="84">
                  <c:v>20.537102866029773</c:v>
                </c:pt>
                <c:pt idx="85">
                  <c:v>32.967032967032971</c:v>
                </c:pt>
                <c:pt idx="86">
                  <c:v>25.02349624060151</c:v>
                </c:pt>
                <c:pt idx="87">
                  <c:v>30.964717493214906</c:v>
                </c:pt>
                <c:pt idx="88">
                  <c:v>32.204081632653065</c:v>
                </c:pt>
                <c:pt idx="89">
                  <c:v>26.785714285714288</c:v>
                </c:pt>
                <c:pt idx="90">
                  <c:v>13.447373522000388</c:v>
                </c:pt>
                <c:pt idx="91">
                  <c:v>14.917786421499294</c:v>
                </c:pt>
                <c:pt idx="92">
                  <c:v>18.198906356801096</c:v>
                </c:pt>
                <c:pt idx="93">
                  <c:v>13.425285368384642</c:v>
                </c:pt>
                <c:pt idx="94">
                  <c:v>16.523809523809526</c:v>
                </c:pt>
                <c:pt idx="95">
                  <c:v>15.272812062801183</c:v>
                </c:pt>
                <c:pt idx="96">
                  <c:v>16.657199659187732</c:v>
                </c:pt>
                <c:pt idx="97">
                  <c:v>22.052233232086841</c:v>
                </c:pt>
                <c:pt idx="98">
                  <c:v>21.474331038089431</c:v>
                </c:pt>
                <c:pt idx="99">
                  <c:v>16.578567996155698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'Barley (All)'!$I$6</c:f>
              <c:strCache>
                <c:ptCount val="1"/>
                <c:pt idx="0">
                  <c:v>Baghdad,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(All)'!$I$7:$I$107</c:f>
              <c:numCache>
                <c:formatCode>0.0000</c:formatCode>
                <c:ptCount val="101"/>
                <c:pt idx="26">
                  <c:v>22.304798655759438</c:v>
                </c:pt>
                <c:pt idx="27">
                  <c:v>35.822858447128787</c:v>
                </c:pt>
                <c:pt idx="28">
                  <c:v>16.226741022064992</c:v>
                </c:pt>
                <c:pt idx="29">
                  <c:v>11.676224144795281</c:v>
                </c:pt>
                <c:pt idx="30">
                  <c:v>27.678227422828765</c:v>
                </c:pt>
                <c:pt idx="31">
                  <c:v>52.720433186340486</c:v>
                </c:pt>
                <c:pt idx="34">
                  <c:v>9.2164179104477704</c:v>
                </c:pt>
                <c:pt idx="35">
                  <c:v>12.25124378109453</c:v>
                </c:pt>
                <c:pt idx="36">
                  <c:v>13.432835820895523</c:v>
                </c:pt>
                <c:pt idx="37">
                  <c:v>10.654545454545472</c:v>
                </c:pt>
                <c:pt idx="38">
                  <c:v>19.121212121212107</c:v>
                </c:pt>
                <c:pt idx="39">
                  <c:v>29.090909090909058</c:v>
                </c:pt>
                <c:pt idx="54">
                  <c:v>9.375</c:v>
                </c:pt>
                <c:pt idx="55">
                  <c:v>7.9232142857142858</c:v>
                </c:pt>
                <c:pt idx="56">
                  <c:v>12.890624999999998</c:v>
                </c:pt>
                <c:pt idx="61">
                  <c:v>18.200549450549453</c:v>
                </c:pt>
                <c:pt idx="62">
                  <c:v>16.483516483516485</c:v>
                </c:pt>
                <c:pt idx="63">
                  <c:v>9.8514766483516496</c:v>
                </c:pt>
                <c:pt idx="64">
                  <c:v>13.701923076923075</c:v>
                </c:pt>
                <c:pt idx="65">
                  <c:v>13.667582417582416</c:v>
                </c:pt>
                <c:pt idx="66">
                  <c:v>16.634980988593153</c:v>
                </c:pt>
                <c:pt idx="67">
                  <c:v>17.261150340998249</c:v>
                </c:pt>
                <c:pt idx="68">
                  <c:v>20.623981531776202</c:v>
                </c:pt>
                <c:pt idx="69">
                  <c:v>28.177620858229222</c:v>
                </c:pt>
                <c:pt idx="70">
                  <c:v>14.467906934636972</c:v>
                </c:pt>
                <c:pt idx="71">
                  <c:v>17.144215100488864</c:v>
                </c:pt>
                <c:pt idx="72">
                  <c:v>32.590983161325362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'Barley (All)'!$K$6</c:f>
              <c:strCache>
                <c:ptCount val="1"/>
                <c:pt idx="0">
                  <c:v>Basrah, Imports,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(All)'!$K$7:$K$107</c:f>
              <c:numCache>
                <c:formatCode>0.0000</c:formatCode>
                <c:ptCount val="101"/>
                <c:pt idx="33">
                  <c:v>25.825892857142865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'Barley (All)'!$M$6</c:f>
              <c:strCache>
                <c:ptCount val="1"/>
                <c:pt idx="0">
                  <c:v>Basrah, Exports,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(All)'!$M$7:$M$107</c:f>
              <c:numCache>
                <c:formatCode>0.0000</c:formatCode>
                <c:ptCount val="101"/>
                <c:pt idx="48">
                  <c:v>14.905848220715765</c:v>
                </c:pt>
                <c:pt idx="49">
                  <c:v>14.285714285714286</c:v>
                </c:pt>
                <c:pt idx="50">
                  <c:v>14.270642577488617</c:v>
                </c:pt>
                <c:pt idx="51">
                  <c:v>17.969400350202374</c:v>
                </c:pt>
                <c:pt idx="52">
                  <c:v>17.857142857142858</c:v>
                </c:pt>
                <c:pt idx="53">
                  <c:v>8.9278128800328158</c:v>
                </c:pt>
                <c:pt idx="54">
                  <c:v>6.9073765568512782</c:v>
                </c:pt>
                <c:pt idx="55">
                  <c:v>8.707425652065691</c:v>
                </c:pt>
                <c:pt idx="56">
                  <c:v>10.80409565450165</c:v>
                </c:pt>
                <c:pt idx="57">
                  <c:v>13.392482150356994</c:v>
                </c:pt>
                <c:pt idx="58">
                  <c:v>21.431205641731957</c:v>
                </c:pt>
                <c:pt idx="59">
                  <c:v>24.107169486807308</c:v>
                </c:pt>
                <c:pt idx="60">
                  <c:v>24.107142857142854</c:v>
                </c:pt>
                <c:pt idx="61">
                  <c:v>26.785769115710593</c:v>
                </c:pt>
                <c:pt idx="62">
                  <c:v>26.785546427027132</c:v>
                </c:pt>
                <c:pt idx="63">
                  <c:v>26.785740470462422</c:v>
                </c:pt>
                <c:pt idx="64">
                  <c:v>26.785714285714285</c:v>
                </c:pt>
                <c:pt idx="65">
                  <c:v>26.857044905903614</c:v>
                </c:pt>
                <c:pt idx="66">
                  <c:v>27.679673663717605</c:v>
                </c:pt>
                <c:pt idx="67">
                  <c:v>32.142842055118933</c:v>
                </c:pt>
                <c:pt idx="68">
                  <c:v>37.500010108446098</c:v>
                </c:pt>
                <c:pt idx="69">
                  <c:v>40.178753423939526</c:v>
                </c:pt>
                <c:pt idx="70">
                  <c:v>42.857142857142861</c:v>
                </c:pt>
                <c:pt idx="71">
                  <c:v>48.214260733612427</c:v>
                </c:pt>
                <c:pt idx="72">
                  <c:v>50.779334691698359</c:v>
                </c:pt>
                <c:pt idx="73">
                  <c:v>53.571428571428569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'Barley (All)'!$O$6</c:f>
              <c:strCache>
                <c:ptCount val="1"/>
                <c:pt idx="0">
                  <c:v>Basrah,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(All)'!$O$7:$O$107</c:f>
              <c:numCache>
                <c:formatCode>0.0000</c:formatCode>
                <c:ptCount val="101"/>
                <c:pt idx="26">
                  <c:v>14.808510638297873</c:v>
                </c:pt>
                <c:pt idx="27">
                  <c:v>22.978723404255319</c:v>
                </c:pt>
                <c:pt idx="28">
                  <c:v>14.599018003273327</c:v>
                </c:pt>
                <c:pt idx="67">
                  <c:v>32.143959378003316</c:v>
                </c:pt>
                <c:pt idx="68">
                  <c:v>37.501102235146178</c:v>
                </c:pt>
                <c:pt idx="71">
                  <c:v>26.785714285714285</c:v>
                </c:pt>
                <c:pt idx="72">
                  <c:v>24.314946862279051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'Barley (All)'!$Q$6</c:f>
              <c:strCache>
                <c:ptCount val="1"/>
                <c:pt idx="0">
                  <c:v>Mosul, Imports,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(All)'!$Q$7:$Q$107</c:f>
              <c:numCache>
                <c:formatCode>0.0000</c:formatCode>
                <c:ptCount val="101"/>
                <c:pt idx="44">
                  <c:v>5.8441558441558437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'Barley (All)'!$S$6</c:f>
              <c:strCache>
                <c:ptCount val="1"/>
                <c:pt idx="0">
                  <c:v>Mosul, Exports,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(All)'!$S$7:$S$107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9"/>
          <c:order val="10"/>
          <c:tx>
            <c:strRef>
              <c:f>'Barley (All)'!$U$6</c:f>
              <c:strCache>
                <c:ptCount val="1"/>
                <c:pt idx="0">
                  <c:v>Mosul,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(All)'!$U$7:$U$107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1"/>
          <c:order val="11"/>
          <c:tx>
            <c:strRef>
              <c:f>'Barley (All)'!$W$6</c:f>
              <c:strCache>
                <c:ptCount val="1"/>
                <c:pt idx="0">
                  <c:v>Palestine, Imports,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(All)'!$W$7:$W$107</c:f>
              <c:numCache>
                <c:formatCode>0.0000</c:formatCode>
                <c:ptCount val="101"/>
                <c:pt idx="37">
                  <c:v>48.154093097913318</c:v>
                </c:pt>
                <c:pt idx="39">
                  <c:v>35.955056179775283</c:v>
                </c:pt>
                <c:pt idx="67">
                  <c:v>53.571428571428569</c:v>
                </c:pt>
                <c:pt idx="70">
                  <c:v>33.676948051948052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'Barley (All)'!$Y$6</c:f>
              <c:strCache>
                <c:ptCount val="1"/>
                <c:pt idx="0">
                  <c:v>Palestine, Exports,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(All)'!$Y$7:$Y$107</c:f>
              <c:numCache>
                <c:formatCode>0.0000</c:formatCode>
                <c:ptCount val="101"/>
                <c:pt idx="16">
                  <c:v>37.293808271575429</c:v>
                </c:pt>
                <c:pt idx="17">
                  <c:v>32.933302863324684</c:v>
                </c:pt>
                <c:pt idx="18">
                  <c:v>21.629203719943494</c:v>
                </c:pt>
                <c:pt idx="19">
                  <c:v>30.268260322211916</c:v>
                </c:pt>
                <c:pt idx="20">
                  <c:v>37.752759910073927</c:v>
                </c:pt>
                <c:pt idx="21">
                  <c:v>30.667495803236314</c:v>
                </c:pt>
                <c:pt idx="22">
                  <c:v>20.743258426966296</c:v>
                </c:pt>
                <c:pt idx="23">
                  <c:v>20.758624250350213</c:v>
                </c:pt>
                <c:pt idx="33">
                  <c:v>27.822364901016591</c:v>
                </c:pt>
                <c:pt idx="34">
                  <c:v>26.450806207142396</c:v>
                </c:pt>
                <c:pt idx="35">
                  <c:v>23.150425353136033</c:v>
                </c:pt>
                <c:pt idx="36">
                  <c:v>25.075523119875925</c:v>
                </c:pt>
                <c:pt idx="37">
                  <c:v>38.523274478330656</c:v>
                </c:pt>
                <c:pt idx="38">
                  <c:v>26.966292134831455</c:v>
                </c:pt>
                <c:pt idx="40">
                  <c:v>25.704691328355477</c:v>
                </c:pt>
                <c:pt idx="41">
                  <c:v>24.952774391324695</c:v>
                </c:pt>
                <c:pt idx="42">
                  <c:v>23.961055425659222</c:v>
                </c:pt>
                <c:pt idx="46">
                  <c:v>21.790943139257745</c:v>
                </c:pt>
                <c:pt idx="47">
                  <c:v>23.970037453183519</c:v>
                </c:pt>
                <c:pt idx="49">
                  <c:v>26.093509239576658</c:v>
                </c:pt>
                <c:pt idx="55">
                  <c:v>16.594641313742436</c:v>
                </c:pt>
                <c:pt idx="56">
                  <c:v>19.026217228464418</c:v>
                </c:pt>
                <c:pt idx="64">
                  <c:v>15.269446791311012</c:v>
                </c:pt>
                <c:pt idx="65">
                  <c:v>16.167649543741071</c:v>
                </c:pt>
                <c:pt idx="66">
                  <c:v>27.551020408163268</c:v>
                </c:pt>
                <c:pt idx="68">
                  <c:v>29.222721822541967</c:v>
                </c:pt>
                <c:pt idx="69">
                  <c:v>36.89952451779773</c:v>
                </c:pt>
                <c:pt idx="71">
                  <c:v>32.142857142857139</c:v>
                </c:pt>
                <c:pt idx="72">
                  <c:v>34.819643511777208</c:v>
                </c:pt>
                <c:pt idx="73">
                  <c:v>39.647528258881955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'Barley (All)'!$AA$6</c:f>
              <c:strCache>
                <c:ptCount val="1"/>
                <c:pt idx="0">
                  <c:v>Palestine,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(All)'!$AA$7:$AA$107</c:f>
              <c:numCache>
                <c:formatCode>0.0000</c:formatCode>
                <c:ptCount val="101"/>
                <c:pt idx="22">
                  <c:v>21.348314606741575</c:v>
                </c:pt>
                <c:pt idx="23">
                  <c:v>20.842545201247759</c:v>
                </c:pt>
                <c:pt idx="67">
                  <c:v>53.08988764044944</c:v>
                </c:pt>
                <c:pt idx="70">
                  <c:v>37.078651685393261</c:v>
                </c:pt>
                <c:pt idx="71">
                  <c:v>31.460674157303373</c:v>
                </c:pt>
                <c:pt idx="72">
                  <c:v>37.640449438202246</c:v>
                </c:pt>
                <c:pt idx="73">
                  <c:v>47.191011235955052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'Barley (All)'!$AE$6</c:f>
              <c:strCache>
                <c:ptCount val="1"/>
                <c:pt idx="0">
                  <c:v>Damascus, Exports,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(All)'!$AE$7:$AE$107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1"/>
          <c:order val="15"/>
          <c:tx>
            <c:strRef>
              <c:f>'Barley (All)'!$AG$6</c:f>
              <c:strCache>
                <c:ptCount val="1"/>
                <c:pt idx="0">
                  <c:v>Damascus,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(All)'!$AG$7:$AG$107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3"/>
          <c:order val="16"/>
          <c:tx>
            <c:strRef>
              <c:f>'Barley (All)'!$AI$6</c:f>
              <c:strCache>
                <c:ptCount val="1"/>
                <c:pt idx="0">
                  <c:v>Beirut, Imports,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(All)'!$AI$7:$AI$107</c:f>
              <c:numCache>
                <c:formatCode>0.0000</c:formatCode>
                <c:ptCount val="101"/>
                <c:pt idx="32">
                  <c:v>27.343749999999996</c:v>
                </c:pt>
                <c:pt idx="34">
                  <c:v>18.088942307692307</c:v>
                </c:pt>
                <c:pt idx="35">
                  <c:v>22.115384615384617</c:v>
                </c:pt>
                <c:pt idx="37">
                  <c:v>45.359375</c:v>
                </c:pt>
                <c:pt idx="38">
                  <c:v>30.408519553072619</c:v>
                </c:pt>
                <c:pt idx="39">
                  <c:v>35.476606145251402</c:v>
                </c:pt>
                <c:pt idx="43">
                  <c:v>20.411718749999999</c:v>
                </c:pt>
                <c:pt idx="48">
                  <c:v>28.349609375000004</c:v>
                </c:pt>
                <c:pt idx="57">
                  <c:v>20.654044750430295</c:v>
                </c:pt>
                <c:pt idx="58">
                  <c:v>24.170918367346943</c:v>
                </c:pt>
                <c:pt idx="59">
                  <c:v>20.357142857142858</c:v>
                </c:pt>
                <c:pt idx="60">
                  <c:v>19.897959183673471</c:v>
                </c:pt>
                <c:pt idx="61">
                  <c:v>17.410714285714288</c:v>
                </c:pt>
                <c:pt idx="68">
                  <c:v>36.057692307692314</c:v>
                </c:pt>
                <c:pt idx="69">
                  <c:v>33.894230769230766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'Barley (All)'!$AK$6</c:f>
              <c:strCache>
                <c:ptCount val="1"/>
                <c:pt idx="0">
                  <c:v>Beirut, Exports, in d/bush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(All)'!$AK$7:$AK$107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7"/>
          <c:order val="18"/>
          <c:tx>
            <c:strRef>
              <c:f>'Barley (All)'!$AM$6</c:f>
              <c:strCache>
                <c:ptCount val="1"/>
                <c:pt idx="0">
                  <c:v>Beirut, Bazaar (Local),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(All)'!$AM$7:$AM$107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8"/>
          <c:order val="19"/>
          <c:tx>
            <c:strRef>
              <c:f>'Barley (All)'!$AN$6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(All)'!$AN$7:$AN$107</c:f>
              <c:numCache>
                <c:formatCode>0.0000</c:formatCode>
                <c:ptCount val="101"/>
                <c:pt idx="45">
                  <c:v>19.300706713780919</c:v>
                </c:pt>
                <c:pt idx="46">
                  <c:v>20.72226148409894</c:v>
                </c:pt>
                <c:pt idx="47">
                  <c:v>18.585159010600709</c:v>
                </c:pt>
                <c:pt idx="48">
                  <c:v>18.384805653710245</c:v>
                </c:pt>
                <c:pt idx="49">
                  <c:v>18.86183745583039</c:v>
                </c:pt>
                <c:pt idx="50">
                  <c:v>23.498586572438164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20.14982332155477</c:v>
                </c:pt>
                <c:pt idx="57">
                  <c:v>22.000706713780918</c:v>
                </c:pt>
                <c:pt idx="58">
                  <c:v>31.131095406360426</c:v>
                </c:pt>
                <c:pt idx="59">
                  <c:v>26.208127208480565</c:v>
                </c:pt>
                <c:pt idx="60">
                  <c:v>24.729328621908131</c:v>
                </c:pt>
                <c:pt idx="61">
                  <c:v>22.23922261484099</c:v>
                </c:pt>
                <c:pt idx="62">
                  <c:v>23.88021201413428</c:v>
                </c:pt>
                <c:pt idx="63">
                  <c:v>23.69893992932862</c:v>
                </c:pt>
                <c:pt idx="64">
                  <c:v>22.258303886925795</c:v>
                </c:pt>
                <c:pt idx="65">
                  <c:v>24.986925795053001</c:v>
                </c:pt>
                <c:pt idx="66">
                  <c:v>26.942756183745583</c:v>
                </c:pt>
                <c:pt idx="67">
                  <c:v>32.743462897526499</c:v>
                </c:pt>
                <c:pt idx="68">
                  <c:v>32.476325088339223</c:v>
                </c:pt>
              </c:numCache>
            </c:numRef>
          </c:val>
          <c:smooth val="0"/>
        </c:ser>
        <c:ser>
          <c:idx val="40"/>
          <c:order val="20"/>
          <c:tx>
            <c:strRef>
              <c:f>'Barley (All)'!$AP$6</c:f>
              <c:strCache>
                <c:ptCount val="1"/>
                <c:pt idx="0">
                  <c:v>Istanbul (Anatolia), Exports, in d/bush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(All)'!$AP$7:$AP$107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2"/>
          <c:order val="21"/>
          <c:tx>
            <c:strRef>
              <c:f>'Barley (All)'!$AR$6</c:f>
              <c:strCache>
                <c:ptCount val="1"/>
                <c:pt idx="0">
                  <c:v>Istanbul (Anatolia), Bazaar (Local), in d/bush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(All)'!$AR$7:$AR$107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3"/>
          <c:order val="22"/>
          <c:tx>
            <c:strRef>
              <c:f>'Barley (All)'!$AS$6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(All)'!$AS$7:$AS$107</c:f>
              <c:numCache>
                <c:formatCode>0.0000</c:formatCode>
                <c:ptCount val="101"/>
                <c:pt idx="36">
                  <c:v>21.189752650176679</c:v>
                </c:pt>
                <c:pt idx="37">
                  <c:v>29.146643109540637</c:v>
                </c:pt>
                <c:pt idx="38">
                  <c:v>27.782332155477032</c:v>
                </c:pt>
                <c:pt idx="39">
                  <c:v>25.91236749116608</c:v>
                </c:pt>
                <c:pt idx="40">
                  <c:v>29.308833922261481</c:v>
                </c:pt>
                <c:pt idx="41">
                  <c:v>25.616607773851591</c:v>
                </c:pt>
                <c:pt idx="42">
                  <c:v>25.101413427561837</c:v>
                </c:pt>
                <c:pt idx="45">
                  <c:v>20.645936395759719</c:v>
                </c:pt>
                <c:pt idx="46">
                  <c:v>21.199293286219081</c:v>
                </c:pt>
                <c:pt idx="47">
                  <c:v>19.691872791519437</c:v>
                </c:pt>
                <c:pt idx="49">
                  <c:v>18.775971731448763</c:v>
                </c:pt>
                <c:pt idx="51">
                  <c:v>27.095406360424029</c:v>
                </c:pt>
                <c:pt idx="52">
                  <c:v>23.450883392226153</c:v>
                </c:pt>
                <c:pt idx="53">
                  <c:v>19.758657243816256</c:v>
                </c:pt>
                <c:pt idx="54">
                  <c:v>14.23462897526502</c:v>
                </c:pt>
                <c:pt idx="55">
                  <c:v>15.971024734982329</c:v>
                </c:pt>
                <c:pt idx="56">
                  <c:v>21.32332155477032</c:v>
                </c:pt>
                <c:pt idx="57">
                  <c:v>20.960777385159009</c:v>
                </c:pt>
                <c:pt idx="58">
                  <c:v>24.385865724381627</c:v>
                </c:pt>
                <c:pt idx="60">
                  <c:v>21.809893992932857</c:v>
                </c:pt>
                <c:pt idx="61">
                  <c:v>20.32155477031802</c:v>
                </c:pt>
                <c:pt idx="62">
                  <c:v>22.23922261484099</c:v>
                </c:pt>
                <c:pt idx="63">
                  <c:v>21.762190812720846</c:v>
                </c:pt>
                <c:pt idx="64">
                  <c:v>20.502826855123676</c:v>
                </c:pt>
                <c:pt idx="65">
                  <c:v>24.901060070671377</c:v>
                </c:pt>
                <c:pt idx="66">
                  <c:v>26.503886925795054</c:v>
                </c:pt>
                <c:pt idx="67">
                  <c:v>26.055477031802123</c:v>
                </c:pt>
                <c:pt idx="68">
                  <c:v>28.364310954063605</c:v>
                </c:pt>
              </c:numCache>
            </c:numRef>
          </c:val>
          <c:smooth val="0"/>
        </c:ser>
        <c:ser>
          <c:idx val="45"/>
          <c:order val="23"/>
          <c:tx>
            <c:strRef>
              <c:f>'Barley (All)'!$AU$6</c:f>
              <c:strCache>
                <c:ptCount val="1"/>
                <c:pt idx="0">
                  <c:v>Istanbul (Rumeli),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(All)'!$AU$7:$AU$107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7"/>
          <c:order val="24"/>
          <c:tx>
            <c:strRef>
              <c:f>'Barley (All)'!$AW$6</c:f>
              <c:strCache>
                <c:ptCount val="1"/>
                <c:pt idx="0">
                  <c:v>Istanbul (Rumeli),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(All)'!$AW$7:$AW$107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9"/>
          <c:order val="25"/>
          <c:tx>
            <c:strRef>
              <c:f>'Barley (All)'!$AY$6</c:f>
              <c:strCache>
                <c:ptCount val="1"/>
                <c:pt idx="0">
                  <c:v>Turkey,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(All)'!$AY$7:$AY$107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1"/>
          <c:order val="26"/>
          <c:tx>
            <c:strRef>
              <c:f>'Barley (All)'!$BA$6</c:f>
              <c:strCache>
                <c:ptCount val="1"/>
                <c:pt idx="0">
                  <c:v>Turkey,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(All)'!$BA$7:$BA$107</c:f>
              <c:numCache>
                <c:formatCode>0.0000</c:formatCode>
                <c:ptCount val="101"/>
                <c:pt idx="44">
                  <c:v>31.116780257639302</c:v>
                </c:pt>
                <c:pt idx="45">
                  <c:v>33.520254026100268</c:v>
                </c:pt>
                <c:pt idx="52">
                  <c:v>32.211238954268389</c:v>
                </c:pt>
                <c:pt idx="53">
                  <c:v>31.060683278517789</c:v>
                </c:pt>
                <c:pt idx="54">
                  <c:v>27.712924437863162</c:v>
                </c:pt>
                <c:pt idx="55">
                  <c:v>28.955025592540672</c:v>
                </c:pt>
                <c:pt idx="56">
                  <c:v>33.019648987573959</c:v>
                </c:pt>
                <c:pt idx="60">
                  <c:v>31.455352905281718</c:v>
                </c:pt>
                <c:pt idx="61">
                  <c:v>34.076069821158207</c:v>
                </c:pt>
                <c:pt idx="71">
                  <c:v>28.853292444515972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'Barley (All)'!$BC$6</c:f>
              <c:strCache>
                <c:ptCount val="1"/>
                <c:pt idx="0">
                  <c:v>Turkey,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(All)'!$BC$7:$BC$107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5"/>
          <c:order val="28"/>
          <c:tx>
            <c:strRef>
              <c:f>'Barley (All)'!$BE$6</c:f>
              <c:strCache>
                <c:ptCount val="1"/>
                <c:pt idx="0">
                  <c:v>Constantinople, Imports, in d/bush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(All)'!$BE$7:$BE$107</c:f>
              <c:numCache>
                <c:formatCode>0.0000</c:formatCode>
                <c:ptCount val="101"/>
                <c:pt idx="67">
                  <c:v>34.518422753716877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'Barley (All)'!$BG$6</c:f>
              <c:strCache>
                <c:ptCount val="1"/>
                <c:pt idx="0">
                  <c:v>Constantinople, Exports, in d/bush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(All)'!$BG$7:$BG$107</c:f>
              <c:numCache>
                <c:formatCode>0.0000</c:formatCode>
                <c:ptCount val="101"/>
                <c:pt idx="6">
                  <c:v>11.919642857142856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'Barley (All)'!$BI$6</c:f>
              <c:strCache>
                <c:ptCount val="1"/>
                <c:pt idx="0">
                  <c:v>Constantinople, Bazaar (Local), in d/bush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(All)'!$BI$7:$BI$107</c:f>
              <c:numCache>
                <c:formatCode>0.0000</c:formatCode>
                <c:ptCount val="101"/>
                <c:pt idx="22">
                  <c:v>12.873214285714287</c:v>
                </c:pt>
                <c:pt idx="53">
                  <c:v>31.038749999999997</c:v>
                </c:pt>
                <c:pt idx="66">
                  <c:v>36.879374999999996</c:v>
                </c:pt>
                <c:pt idx="70">
                  <c:v>34.876874999999998</c:v>
                </c:pt>
              </c:numCache>
            </c:numRef>
          </c:val>
          <c:smooth val="0"/>
        </c:ser>
        <c:ser>
          <c:idx val="61"/>
          <c:order val="31"/>
          <c:tx>
            <c:strRef>
              <c:f>'Barley (All)'!$BK$6</c:f>
              <c:strCache>
                <c:ptCount val="1"/>
                <c:pt idx="0">
                  <c:v>Trebizond (Anatolia),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(All)'!$BK$7:$BK$107</c:f>
              <c:numCache>
                <c:formatCode>0.0000</c:formatCode>
                <c:ptCount val="101"/>
                <c:pt idx="45">
                  <c:v>17.857142857142858</c:v>
                </c:pt>
                <c:pt idx="46">
                  <c:v>18.765849535080303</c:v>
                </c:pt>
                <c:pt idx="47">
                  <c:v>21.428571428571431</c:v>
                </c:pt>
                <c:pt idx="48">
                  <c:v>21.428571428571431</c:v>
                </c:pt>
                <c:pt idx="49">
                  <c:v>21.428571428571431</c:v>
                </c:pt>
                <c:pt idx="50">
                  <c:v>21.428571428571431</c:v>
                </c:pt>
                <c:pt idx="51">
                  <c:v>21.428571428571431</c:v>
                </c:pt>
                <c:pt idx="52">
                  <c:v>25</c:v>
                </c:pt>
                <c:pt idx="53">
                  <c:v>21.428571428571431</c:v>
                </c:pt>
                <c:pt idx="54">
                  <c:v>21.42495845075511</c:v>
                </c:pt>
                <c:pt idx="55">
                  <c:v>21.428571428571431</c:v>
                </c:pt>
                <c:pt idx="56">
                  <c:v>21.428571428571431</c:v>
                </c:pt>
                <c:pt idx="57">
                  <c:v>21.421536441234405</c:v>
                </c:pt>
                <c:pt idx="58">
                  <c:v>21.420907418761498</c:v>
                </c:pt>
                <c:pt idx="59">
                  <c:v>21.451648997174747</c:v>
                </c:pt>
                <c:pt idx="60">
                  <c:v>21.437259274275291</c:v>
                </c:pt>
                <c:pt idx="61">
                  <c:v>22.901785714285715</c:v>
                </c:pt>
                <c:pt idx="62">
                  <c:v>22.119815668202765</c:v>
                </c:pt>
                <c:pt idx="63">
                  <c:v>23.025860876780531</c:v>
                </c:pt>
                <c:pt idx="64">
                  <c:v>24.885808788785631</c:v>
                </c:pt>
                <c:pt idx="65">
                  <c:v>23.380750605326881</c:v>
                </c:pt>
                <c:pt idx="66">
                  <c:v>22.908640616400657</c:v>
                </c:pt>
                <c:pt idx="67">
                  <c:v>23.926380368098162</c:v>
                </c:pt>
                <c:pt idx="68">
                  <c:v>38.37918417129692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'Barley (All)'!$BM$6</c:f>
              <c:strCache>
                <c:ptCount val="1"/>
                <c:pt idx="0">
                  <c:v>Trebizond (Anatolia),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(All)'!$BM$7:$BM$107</c:f>
              <c:numCache>
                <c:formatCode>0.0000</c:formatCode>
                <c:ptCount val="101"/>
                <c:pt idx="41">
                  <c:v>26.781115879828324</c:v>
                </c:pt>
                <c:pt idx="42">
                  <c:v>26.785714285714285</c:v>
                </c:pt>
              </c:numCache>
            </c:numRef>
          </c:val>
          <c:smooth val="0"/>
        </c:ser>
        <c:ser>
          <c:idx val="65"/>
          <c:order val="33"/>
          <c:tx>
            <c:strRef>
              <c:f>'Barley (All)'!$BO$6</c:f>
              <c:strCache>
                <c:ptCount val="1"/>
                <c:pt idx="0">
                  <c:v>Trebizond (Anatolia),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(All)'!$BO$7:$BO$107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7"/>
          <c:order val="34"/>
          <c:tx>
            <c:strRef>
              <c:f>'Barley (All)'!$BQ$6</c:f>
              <c:strCache>
                <c:ptCount val="1"/>
                <c:pt idx="0">
                  <c:v>Trebizond (Persia),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(All)'!$BQ$7:$BQ$107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9"/>
          <c:order val="35"/>
          <c:tx>
            <c:strRef>
              <c:f>'Barley (All)'!$BS$6</c:f>
              <c:strCache>
                <c:ptCount val="1"/>
                <c:pt idx="0">
                  <c:v>Trebizond (Persia),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(All)'!$BS$7:$BS$107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1"/>
          <c:order val="36"/>
          <c:tx>
            <c:strRef>
              <c:f>'Barley (All)'!$BU$6</c:f>
              <c:strCache>
                <c:ptCount val="1"/>
                <c:pt idx="0">
                  <c:v>Trebizond (Persia),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(All)'!$BU$7:$BU$107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3"/>
          <c:order val="37"/>
          <c:tx>
            <c:strRef>
              <c:f>'Barley (All)'!$BW$6</c:f>
              <c:strCache>
                <c:ptCount val="1"/>
                <c:pt idx="0">
                  <c:v>Izmir, 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(All)'!$BW$7:$BW$107</c:f>
              <c:numCache>
                <c:formatCode>0.0000</c:formatCode>
                <c:ptCount val="101"/>
                <c:pt idx="24">
                  <c:v>19.471153846153847</c:v>
                </c:pt>
                <c:pt idx="25">
                  <c:v>27.40384615384615</c:v>
                </c:pt>
                <c:pt idx="26">
                  <c:v>28.846153846153847</c:v>
                </c:pt>
                <c:pt idx="28">
                  <c:v>37.5</c:v>
                </c:pt>
                <c:pt idx="29">
                  <c:v>23.07692307692308</c:v>
                </c:pt>
                <c:pt idx="31">
                  <c:v>43.269230769230766</c:v>
                </c:pt>
                <c:pt idx="32">
                  <c:v>27.40384615384615</c:v>
                </c:pt>
                <c:pt idx="34">
                  <c:v>30.288461538461537</c:v>
                </c:pt>
                <c:pt idx="35">
                  <c:v>27.40384615384615</c:v>
                </c:pt>
                <c:pt idx="36">
                  <c:v>25.961538461538463</c:v>
                </c:pt>
                <c:pt idx="42">
                  <c:v>31.124968125796851</c:v>
                </c:pt>
                <c:pt idx="43">
                  <c:v>31.124978749929166</c:v>
                </c:pt>
                <c:pt idx="44">
                  <c:v>30.024861878453038</c:v>
                </c:pt>
                <c:pt idx="45">
                  <c:v>27.374889434889436</c:v>
                </c:pt>
                <c:pt idx="46">
                  <c:v>27.000000000000004</c:v>
                </c:pt>
                <c:pt idx="48">
                  <c:v>29.999795020361312</c:v>
                </c:pt>
                <c:pt idx="49">
                  <c:v>30.005377307761247</c:v>
                </c:pt>
                <c:pt idx="50">
                  <c:v>26.785714285714285</c:v>
                </c:pt>
                <c:pt idx="51">
                  <c:v>30.605583009829473</c:v>
                </c:pt>
                <c:pt idx="52">
                  <c:v>28.974757191534732</c:v>
                </c:pt>
                <c:pt idx="54">
                  <c:v>23.620453630972168</c:v>
                </c:pt>
                <c:pt idx="58">
                  <c:v>20.815436938159639</c:v>
                </c:pt>
                <c:pt idx="59">
                  <c:v>21.695147933819705</c:v>
                </c:pt>
                <c:pt idx="60">
                  <c:v>14.257709917304481</c:v>
                </c:pt>
                <c:pt idx="61">
                  <c:v>22.4771612193762</c:v>
                </c:pt>
                <c:pt idx="62">
                  <c:v>22.479926299456945</c:v>
                </c:pt>
                <c:pt idx="63">
                  <c:v>22.579168831168829</c:v>
                </c:pt>
                <c:pt idx="64">
                  <c:v>29.007983860527894</c:v>
                </c:pt>
                <c:pt idx="65">
                  <c:v>34.62484001746212</c:v>
                </c:pt>
                <c:pt idx="66">
                  <c:v>36.964318114399767</c:v>
                </c:pt>
                <c:pt idx="67">
                  <c:v>26.293164449476365</c:v>
                </c:pt>
                <c:pt idx="68">
                  <c:v>27.641009697592942</c:v>
                </c:pt>
                <c:pt idx="70">
                  <c:v>19.113550747132706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'Barley (All)'!$BY$6</c:f>
              <c:strCache>
                <c:ptCount val="1"/>
                <c:pt idx="0">
                  <c:v>Izmir,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(All)'!$BY$7:$BY$107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7"/>
          <c:order val="39"/>
          <c:tx>
            <c:strRef>
              <c:f>'Barley (All)'!$CA$6</c:f>
              <c:strCache>
                <c:ptCount val="1"/>
                <c:pt idx="0">
                  <c:v>Izmir,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(All)'!$CA$7:$CA$107</c:f>
              <c:numCache>
                <c:formatCode>0.0000</c:formatCode>
                <c:ptCount val="101"/>
                <c:pt idx="34">
                  <c:v>0</c:v>
                </c:pt>
              </c:numCache>
            </c:numRef>
          </c:val>
          <c:smooth val="0"/>
        </c:ser>
        <c:ser>
          <c:idx val="79"/>
          <c:order val="40"/>
          <c:tx>
            <c:strRef>
              <c:f>'Barley (All)'!$CC$6</c:f>
              <c:strCache>
                <c:ptCount val="1"/>
                <c:pt idx="0">
                  <c:v>Alexandretta,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(All)'!$CC$7:$CC$107</c:f>
              <c:numCache>
                <c:formatCode>0.0000</c:formatCode>
                <c:ptCount val="101"/>
                <c:pt idx="40">
                  <c:v>52.567117381932199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'Barley (All)'!$CE$6</c:f>
              <c:strCache>
                <c:ptCount val="1"/>
                <c:pt idx="0">
                  <c:v>Alexandretta,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(All)'!$CE$7:$CE$107</c:f>
              <c:numCache>
                <c:formatCode>0.0000</c:formatCode>
                <c:ptCount val="101"/>
                <c:pt idx="38">
                  <c:v>54.014054046128308</c:v>
                </c:pt>
                <c:pt idx="39">
                  <c:v>53.571428571428527</c:v>
                </c:pt>
                <c:pt idx="40">
                  <c:v>48.942639317480442</c:v>
                </c:pt>
                <c:pt idx="41">
                  <c:v>42.857142857142819</c:v>
                </c:pt>
                <c:pt idx="42">
                  <c:v>42.857142857142819</c:v>
                </c:pt>
                <c:pt idx="43">
                  <c:v>42.859133176230777</c:v>
                </c:pt>
                <c:pt idx="45">
                  <c:v>40.684202824951122</c:v>
                </c:pt>
                <c:pt idx="46">
                  <c:v>40.766470111716025</c:v>
                </c:pt>
                <c:pt idx="47">
                  <c:v>42.340803409971542</c:v>
                </c:pt>
                <c:pt idx="48">
                  <c:v>38.513120696730624</c:v>
                </c:pt>
                <c:pt idx="49">
                  <c:v>36.937683834131114</c:v>
                </c:pt>
                <c:pt idx="50">
                  <c:v>30.738421832433175</c:v>
                </c:pt>
                <c:pt idx="51">
                  <c:v>31.051424468022716</c:v>
                </c:pt>
                <c:pt idx="52">
                  <c:v>27.272247996625872</c:v>
                </c:pt>
                <c:pt idx="53">
                  <c:v>23.176244181883259</c:v>
                </c:pt>
                <c:pt idx="54">
                  <c:v>26.322652757078959</c:v>
                </c:pt>
                <c:pt idx="55">
                  <c:v>26.602062060077298</c:v>
                </c:pt>
                <c:pt idx="56">
                  <c:v>29.720326565499629</c:v>
                </c:pt>
                <c:pt idx="57">
                  <c:v>25.830921383629995</c:v>
                </c:pt>
                <c:pt idx="58">
                  <c:v>26.185830626787507</c:v>
                </c:pt>
                <c:pt idx="59">
                  <c:v>24.091377580080803</c:v>
                </c:pt>
                <c:pt idx="60">
                  <c:v>25.813796212804302</c:v>
                </c:pt>
                <c:pt idx="61">
                  <c:v>26.522983595351988</c:v>
                </c:pt>
                <c:pt idx="62">
                  <c:v>24.498475173925449</c:v>
                </c:pt>
                <c:pt idx="63">
                  <c:v>24.011404028435997</c:v>
                </c:pt>
                <c:pt idx="64">
                  <c:v>24.545966933867717</c:v>
                </c:pt>
                <c:pt idx="65">
                  <c:v>26.90110206168621</c:v>
                </c:pt>
                <c:pt idx="66">
                  <c:v>26.353720027235397</c:v>
                </c:pt>
                <c:pt idx="67">
                  <c:v>30.406817712634158</c:v>
                </c:pt>
                <c:pt idx="68">
                  <c:v>31.188045202220437</c:v>
                </c:pt>
                <c:pt idx="69">
                  <c:v>32.214958661795777</c:v>
                </c:pt>
                <c:pt idx="70">
                  <c:v>34.817529631940083</c:v>
                </c:pt>
                <c:pt idx="71">
                  <c:v>37.971095052807122</c:v>
                </c:pt>
                <c:pt idx="72">
                  <c:v>31.362540192926048</c:v>
                </c:pt>
                <c:pt idx="73">
                  <c:v>32.879197495731361</c:v>
                </c:pt>
              </c:numCache>
            </c:numRef>
          </c:val>
          <c:smooth val="0"/>
        </c:ser>
        <c:ser>
          <c:idx val="83"/>
          <c:order val="42"/>
          <c:tx>
            <c:strRef>
              <c:f>'Barley (All)'!$CG$6</c:f>
              <c:strCache>
                <c:ptCount val="1"/>
                <c:pt idx="0">
                  <c:v>Alexandretta,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(All)'!$CG$7:$CG$107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5"/>
          <c:order val="43"/>
          <c:tx>
            <c:strRef>
              <c:f>'Barley (All)'!$CI$6</c:f>
              <c:strCache>
                <c:ptCount val="1"/>
                <c:pt idx="0">
                  <c:v>Ispahan,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(All)'!$CI$7:$CI$107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7"/>
          <c:order val="44"/>
          <c:tx>
            <c:strRef>
              <c:f>'Barley (All)'!$CK$6</c:f>
              <c:strCache>
                <c:ptCount val="1"/>
                <c:pt idx="0">
                  <c:v>Ispahan,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(All)'!$CK$7:$CK$107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9"/>
          <c:order val="45"/>
          <c:tx>
            <c:strRef>
              <c:f>'Barley (All)'!$CM$6</c:f>
              <c:strCache>
                <c:ptCount val="1"/>
                <c:pt idx="0">
                  <c:v>Ispahan,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(All)'!$CM$7:$CM$107</c:f>
              <c:numCache>
                <c:formatCode>0.0000</c:formatCode>
                <c:ptCount val="101"/>
                <c:pt idx="52">
                  <c:v>18.121755545068428</c:v>
                </c:pt>
                <c:pt idx="53">
                  <c:v>19.639934533551553</c:v>
                </c:pt>
                <c:pt idx="55">
                  <c:v>16.615384615384617</c:v>
                </c:pt>
                <c:pt idx="56">
                  <c:v>11.881188118811881</c:v>
                </c:pt>
                <c:pt idx="58">
                  <c:v>21.098901098901099</c:v>
                </c:pt>
              </c:numCache>
            </c:numRef>
          </c:val>
          <c:smooth val="0"/>
        </c:ser>
        <c:ser>
          <c:idx val="91"/>
          <c:order val="46"/>
          <c:tx>
            <c:strRef>
              <c:f>'Barley (All)'!$CO$6</c:f>
              <c:strCache>
                <c:ptCount val="1"/>
                <c:pt idx="0">
                  <c:v>Yezd,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(All)'!$CO$7:$CO$107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3"/>
          <c:order val="47"/>
          <c:tx>
            <c:strRef>
              <c:f>'Barley (All)'!$CQ$6</c:f>
              <c:strCache>
                <c:ptCount val="1"/>
                <c:pt idx="0">
                  <c:v>Yezd,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(All)'!$CQ$7:$CQ$107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5"/>
          <c:order val="48"/>
          <c:tx>
            <c:strRef>
              <c:f>'Barley (All)'!$CS$6</c:f>
              <c:strCache>
                <c:ptCount val="1"/>
                <c:pt idx="0">
                  <c:v>Yezd,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(All)'!$CS$7:$CS$107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7"/>
          <c:order val="49"/>
          <c:tx>
            <c:strRef>
              <c:f>'Barley (All)'!$CU$6</c:f>
              <c:strCache>
                <c:ptCount val="1"/>
                <c:pt idx="0">
                  <c:v>Khorasan,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(All)'!$CU$7:$CU$107</c:f>
              <c:numCache>
                <c:formatCode>0.0000</c:formatCode>
                <c:ptCount val="101"/>
                <c:pt idx="62">
                  <c:v>108.86853972176255</c:v>
                </c:pt>
                <c:pt idx="63">
                  <c:v>56.519295253232023</c:v>
                </c:pt>
                <c:pt idx="64">
                  <c:v>32.683285256951173</c:v>
                </c:pt>
                <c:pt idx="65">
                  <c:v>42.379818524572244</c:v>
                </c:pt>
                <c:pt idx="66">
                  <c:v>47.474715247423667</c:v>
                </c:pt>
                <c:pt idx="67">
                  <c:v>127.81065088757396</c:v>
                </c:pt>
                <c:pt idx="68">
                  <c:v>222.2222222222222</c:v>
                </c:pt>
                <c:pt idx="69">
                  <c:v>226.95035460992909</c:v>
                </c:pt>
                <c:pt idx="70">
                  <c:v>332.66647613603891</c:v>
                </c:pt>
                <c:pt idx="71">
                  <c:v>55.707087672153179</c:v>
                </c:pt>
                <c:pt idx="72">
                  <c:v>39.630397357973507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'Barley (All)'!$CW$6</c:f>
              <c:strCache>
                <c:ptCount val="1"/>
                <c:pt idx="0">
                  <c:v>Khorasan,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(All)'!$CW$7:$CW$107</c:f>
              <c:numCache>
                <c:formatCode>0.0000</c:formatCode>
                <c:ptCount val="101"/>
                <c:pt idx="62">
                  <c:v>25.174825174825173</c:v>
                </c:pt>
                <c:pt idx="63">
                  <c:v>58.624306908436992</c:v>
                </c:pt>
                <c:pt idx="68">
                  <c:v>18.844486956552281</c:v>
                </c:pt>
                <c:pt idx="69">
                  <c:v>22.818851534006079</c:v>
                </c:pt>
                <c:pt idx="70">
                  <c:v>36.240190668087791</c:v>
                </c:pt>
                <c:pt idx="71">
                  <c:v>4.2461840805344213</c:v>
                </c:pt>
                <c:pt idx="72">
                  <c:v>40.15056894993662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'Barley (All)'!$CY$6</c:f>
              <c:strCache>
                <c:ptCount val="1"/>
                <c:pt idx="0">
                  <c:v>Khorasan,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(All)'!$CY$7:$CY$107</c:f>
              <c:numCache>
                <c:formatCode>0.0000</c:formatCode>
                <c:ptCount val="101"/>
                <c:pt idx="49">
                  <c:v>13.392873070339478</c:v>
                </c:pt>
              </c:numCache>
            </c:numRef>
          </c:val>
          <c:smooth val="0"/>
        </c:ser>
        <c:ser>
          <c:idx val="103"/>
          <c:order val="52"/>
          <c:tx>
            <c:strRef>
              <c:f>'Barley (All)'!$DA$6</c:f>
              <c:strCache>
                <c:ptCount val="1"/>
                <c:pt idx="0">
                  <c:v>Kermanshah,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(All)'!$DA$7:$DA$107</c:f>
              <c:numCache>
                <c:formatCode>0.0000</c:formatCode>
                <c:ptCount val="101"/>
                <c:pt idx="63">
                  <c:v>32.741617357001971</c:v>
                </c:pt>
                <c:pt idx="64">
                  <c:v>55.827788874678468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'Barley (All)'!$DC$6</c:f>
              <c:strCache>
                <c:ptCount val="1"/>
                <c:pt idx="0">
                  <c:v>Kermanshah,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(All)'!$DC$7:$DC$107</c:f>
              <c:numCache>
                <c:formatCode>0.0000</c:formatCode>
                <c:ptCount val="101"/>
                <c:pt idx="68">
                  <c:v>18.159029072788972</c:v>
                </c:pt>
                <c:pt idx="69">
                  <c:v>18.926524764633648</c:v>
                </c:pt>
                <c:pt idx="70">
                  <c:v>16.077808654227866</c:v>
                </c:pt>
                <c:pt idx="71">
                  <c:v>27.481447124304268</c:v>
                </c:pt>
                <c:pt idx="72">
                  <c:v>117.22065063649222</c:v>
                </c:pt>
              </c:numCache>
            </c:numRef>
          </c:val>
          <c:smooth val="0"/>
        </c:ser>
        <c:ser>
          <c:idx val="107"/>
          <c:order val="54"/>
          <c:tx>
            <c:strRef>
              <c:f>'Barley (All)'!$DE$6</c:f>
              <c:strCache>
                <c:ptCount val="1"/>
                <c:pt idx="0">
                  <c:v>Kermanshah,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(All)'!$DE$7:$DE$107</c:f>
              <c:numCache>
                <c:formatCode>0.0000</c:formatCode>
                <c:ptCount val="101"/>
                <c:pt idx="62">
                  <c:v>5.5060728744939267</c:v>
                </c:pt>
                <c:pt idx="64">
                  <c:v>19.192688499619191</c:v>
                </c:pt>
              </c:numCache>
            </c:numRef>
          </c:val>
          <c:smooth val="0"/>
        </c:ser>
        <c:ser>
          <c:idx val="109"/>
          <c:order val="55"/>
          <c:tx>
            <c:strRef>
              <c:f>'Barley (All)'!$DG$6</c:f>
              <c:strCache>
                <c:ptCount val="1"/>
                <c:pt idx="0">
                  <c:v>Kerman, Imports, in d/bush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(All)'!$DG$7:$DG$107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1"/>
          <c:order val="56"/>
          <c:tx>
            <c:strRef>
              <c:f>'Barley (All)'!$DI$6</c:f>
              <c:strCache>
                <c:ptCount val="1"/>
                <c:pt idx="0">
                  <c:v>Kerman, Exports, in d/bush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(All)'!$DI$7:$DI$107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3"/>
          <c:order val="57"/>
          <c:tx>
            <c:strRef>
              <c:f>'Barley (All)'!$DK$6</c:f>
              <c:strCache>
                <c:ptCount val="1"/>
                <c:pt idx="0">
                  <c:v>Kerman, Bazaar (Local), in d/bush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(All)'!$DK$7:$DK$107</c:f>
              <c:numCache>
                <c:formatCode>0.0000</c:formatCode>
                <c:ptCount val="101"/>
                <c:pt idx="70">
                  <c:v>35.13909224011713</c:v>
                </c:pt>
                <c:pt idx="71">
                  <c:v>30.746705710102486</c:v>
                </c:pt>
                <c:pt idx="72">
                  <c:v>29.884648540660361</c:v>
                </c:pt>
              </c:numCache>
            </c:numRef>
          </c:val>
          <c:smooth val="0"/>
        </c:ser>
        <c:ser>
          <c:idx val="115"/>
          <c:order val="58"/>
          <c:tx>
            <c:strRef>
              <c:f>'Barley (All)'!$DM$6</c:f>
              <c:strCache>
                <c:ptCount val="1"/>
                <c:pt idx="0">
                  <c:v>Bam,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(All)'!$DM$7:$DM$107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7"/>
          <c:order val="59"/>
          <c:tx>
            <c:strRef>
              <c:f>'Barley (All)'!$DO$6</c:f>
              <c:strCache>
                <c:ptCount val="1"/>
                <c:pt idx="0">
                  <c:v>Bam,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(All)'!$DO$7:$DO$107</c:f>
              <c:numCache>
                <c:formatCode>0.0000</c:formatCode>
                <c:ptCount val="101"/>
                <c:pt idx="70">
                  <c:v>18.004501125281319</c:v>
                </c:pt>
                <c:pt idx="71">
                  <c:v>18.004501125281319</c:v>
                </c:pt>
                <c:pt idx="72">
                  <c:v>36.009002250562638</c:v>
                </c:pt>
              </c:numCache>
            </c:numRef>
          </c:val>
          <c:smooth val="0"/>
        </c:ser>
        <c:ser>
          <c:idx val="119"/>
          <c:order val="60"/>
          <c:tx>
            <c:strRef>
              <c:f>'Barley (All)'!$DQ$6</c:f>
              <c:strCache>
                <c:ptCount val="1"/>
                <c:pt idx="0">
                  <c:v>Bam,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(All)'!$DQ$7:$DQ$107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1"/>
          <c:order val="61"/>
          <c:tx>
            <c:strRef>
              <c:f>'Barley (All)'!$DS$6</c:f>
              <c:strCache>
                <c:ptCount val="1"/>
                <c:pt idx="0">
                  <c:v>Resht,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(All)'!$DS$7:$DS$107</c:f>
              <c:numCache>
                <c:formatCode>0.0000</c:formatCode>
                <c:ptCount val="101"/>
                <c:pt idx="53">
                  <c:v>14.47250852619524</c:v>
                </c:pt>
              </c:numCache>
            </c:numRef>
          </c:val>
          <c:smooth val="0"/>
        </c:ser>
        <c:ser>
          <c:idx val="123"/>
          <c:order val="62"/>
          <c:tx>
            <c:strRef>
              <c:f>'Barley (All)'!$DU$6</c:f>
              <c:strCache>
                <c:ptCount val="1"/>
                <c:pt idx="0">
                  <c:v>Resht,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(All)'!$DU$7:$DU$107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5"/>
          <c:order val="63"/>
          <c:tx>
            <c:strRef>
              <c:f>'Barley (All)'!$DW$6</c:f>
              <c:strCache>
                <c:ptCount val="1"/>
                <c:pt idx="0">
                  <c:v>Resht,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(All)'!$DW$7:$DW$107</c:f>
              <c:numCache>
                <c:formatCode>0.0000</c:formatCode>
                <c:ptCount val="101"/>
                <c:pt idx="34">
                  <c:v>20.705882352941178</c:v>
                </c:pt>
                <c:pt idx="51">
                  <c:v>23.52941176470588</c:v>
                </c:pt>
                <c:pt idx="52">
                  <c:v>23.52941176470588</c:v>
                </c:pt>
                <c:pt idx="53">
                  <c:v>23.52941176470588</c:v>
                </c:pt>
                <c:pt idx="57">
                  <c:v>42.780748663101605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'Barley (All)'!$DY$6</c:f>
              <c:strCache>
                <c:ptCount val="1"/>
                <c:pt idx="0">
                  <c:v>Mazandaran,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(All)'!$DY$7:$DY$107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9"/>
          <c:order val="65"/>
          <c:tx>
            <c:strRef>
              <c:f>'Barley (All)'!$EA$6</c:f>
              <c:strCache>
                <c:ptCount val="1"/>
                <c:pt idx="0">
                  <c:v>Mazandaran,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(All)'!$EA$7:$EA$107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1"/>
          <c:order val="66"/>
          <c:tx>
            <c:strRef>
              <c:f>'Barley (All)'!$EC$6</c:f>
              <c:strCache>
                <c:ptCount val="1"/>
                <c:pt idx="0">
                  <c:v>Mazandaran,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(All)'!$EC$7:$EC$107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3"/>
          <c:order val="67"/>
          <c:tx>
            <c:strRef>
              <c:f>'Barley (All)'!$EE$6</c:f>
              <c:strCache>
                <c:ptCount val="1"/>
                <c:pt idx="0">
                  <c:v>Ghilan &amp; Tunekabun,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(All)'!$EE$7:$EE$107</c:f>
              <c:numCache>
                <c:formatCode>0.0000</c:formatCode>
                <c:ptCount val="101"/>
                <c:pt idx="66">
                  <c:v>39.601759151827586</c:v>
                </c:pt>
                <c:pt idx="67">
                  <c:v>41.006177091329221</c:v>
                </c:pt>
                <c:pt idx="68">
                  <c:v>40.640290394708536</c:v>
                </c:pt>
                <c:pt idx="69">
                  <c:v>37.409183598046937</c:v>
                </c:pt>
                <c:pt idx="70">
                  <c:v>37.158446536312844</c:v>
                </c:pt>
              </c:numCache>
            </c:numRef>
          </c:val>
          <c:smooth val="0"/>
        </c:ser>
        <c:ser>
          <c:idx val="135"/>
          <c:order val="68"/>
          <c:tx>
            <c:strRef>
              <c:f>'Barley (All)'!$EG$6</c:f>
              <c:strCache>
                <c:ptCount val="1"/>
                <c:pt idx="0">
                  <c:v>Ghilan &amp; Tunekabun,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(All)'!$EG$7:$EG$107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7"/>
          <c:order val="69"/>
          <c:tx>
            <c:strRef>
              <c:f>'Barley (All)'!$EI$6</c:f>
              <c:strCache>
                <c:ptCount val="1"/>
                <c:pt idx="0">
                  <c:v>Ghilan &amp; Tunekabun,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(All)'!$EI$7:$EI$107</c:f>
              <c:numCache>
                <c:formatCode>0.0000</c:formatCode>
                <c:ptCount val="101"/>
                <c:pt idx="35">
                  <c:v>26.785714285714285</c:v>
                </c:pt>
                <c:pt idx="36">
                  <c:v>17.857142857142893</c:v>
                </c:pt>
              </c:numCache>
            </c:numRef>
          </c:val>
          <c:smooth val="0"/>
        </c:ser>
        <c:ser>
          <c:idx val="139"/>
          <c:order val="70"/>
          <c:tx>
            <c:strRef>
              <c:f>'Barley (All)'!$EK$6</c:f>
              <c:strCache>
                <c:ptCount val="1"/>
                <c:pt idx="0">
                  <c:v>Bender Gez &amp; Astarabad,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(All)'!$EK$7:$EK$107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1"/>
          <c:order val="71"/>
          <c:tx>
            <c:strRef>
              <c:f>'Barley (All)'!$EM$6</c:f>
              <c:strCache>
                <c:ptCount val="1"/>
                <c:pt idx="0">
                  <c:v>Bender Gez &amp; Astarabad,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(All)'!$EM$7:$EM$107</c:f>
              <c:numCache>
                <c:formatCode>0.0000</c:formatCode>
                <c:ptCount val="101"/>
                <c:pt idx="66">
                  <c:v>18.506289008073601</c:v>
                </c:pt>
                <c:pt idx="67">
                  <c:v>22.416440957194315</c:v>
                </c:pt>
                <c:pt idx="68">
                  <c:v>42.773552977634608</c:v>
                </c:pt>
                <c:pt idx="69">
                  <c:v>17.523505612855431</c:v>
                </c:pt>
                <c:pt idx="70">
                  <c:v>20.665901262916186</c:v>
                </c:pt>
              </c:numCache>
            </c:numRef>
          </c:val>
          <c:smooth val="0"/>
        </c:ser>
        <c:ser>
          <c:idx val="143"/>
          <c:order val="72"/>
          <c:tx>
            <c:strRef>
              <c:f>'Barley (All)'!$EO$6</c:f>
              <c:strCache>
                <c:ptCount val="1"/>
                <c:pt idx="0">
                  <c:v>Bender Gez &amp; Astarabad,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(All)'!$EO$7:$EO$107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5"/>
          <c:order val="73"/>
          <c:tx>
            <c:strRef>
              <c:f>'Barley (All)'!$EQ$6</c:f>
              <c:strCache>
                <c:ptCount val="1"/>
                <c:pt idx="0">
                  <c:v>Astara,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(All)'!$EQ$7:$EQ$107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7"/>
          <c:order val="74"/>
          <c:tx>
            <c:strRef>
              <c:f>'Barley (All)'!$ES$6</c:f>
              <c:strCache>
                <c:ptCount val="1"/>
                <c:pt idx="0">
                  <c:v>Astara,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(All)'!$ES$7:$ES$107</c:f>
              <c:numCache>
                <c:formatCode>0.0000</c:formatCode>
                <c:ptCount val="101"/>
                <c:pt idx="68">
                  <c:v>34.003669635588174</c:v>
                </c:pt>
                <c:pt idx="69">
                  <c:v>23.8724918593593</c:v>
                </c:pt>
                <c:pt idx="70">
                  <c:v>16.404045030545539</c:v>
                </c:pt>
              </c:numCache>
            </c:numRef>
          </c:val>
          <c:smooth val="0"/>
        </c:ser>
        <c:ser>
          <c:idx val="149"/>
          <c:order val="75"/>
          <c:tx>
            <c:strRef>
              <c:f>'Barley (All)'!$EU$6</c:f>
              <c:strCache>
                <c:ptCount val="1"/>
                <c:pt idx="0">
                  <c:v>Astara,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(All)'!$EU$7:$EU$107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1"/>
          <c:order val="76"/>
          <c:tx>
            <c:strRef>
              <c:f>'Barley (All)'!$EW$6</c:f>
              <c:strCache>
                <c:ptCount val="1"/>
                <c:pt idx="0">
                  <c:v>Sultanabad, Imports,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(All)'!$EW$7:$EW$107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3"/>
          <c:order val="77"/>
          <c:tx>
            <c:strRef>
              <c:f>'Barley (All)'!$EY$6</c:f>
              <c:strCache>
                <c:ptCount val="1"/>
                <c:pt idx="0">
                  <c:v>Sultanabad, Exports, in d/bush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(All)'!$EY$7:$EY$107</c:f>
              <c:numCache>
                <c:formatCode>0.0000</c:formatCode>
                <c:ptCount val="101"/>
                <c:pt idx="70">
                  <c:v>42.46153846153846</c:v>
                </c:pt>
                <c:pt idx="71">
                  <c:v>60.92307692307692</c:v>
                </c:pt>
              </c:numCache>
            </c:numRef>
          </c:val>
          <c:smooth val="0"/>
        </c:ser>
        <c:ser>
          <c:idx val="155"/>
          <c:order val="78"/>
          <c:tx>
            <c:strRef>
              <c:f>'Barley (All)'!$FA$6</c:f>
              <c:strCache>
                <c:ptCount val="1"/>
                <c:pt idx="0">
                  <c:v>Sultanabad, Bazaar (Local), in d/bush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(All)'!$FA$7:$FA$107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6"/>
          <c:order val="79"/>
          <c:tx>
            <c:strRef>
              <c:f>'Barley (All)'!$FB$6</c:f>
              <c:strCache>
                <c:ptCount val="1"/>
                <c:pt idx="0">
                  <c:v>Bahrain, Imports, in d/bush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(All)'!$FB$7:$FB$107</c:f>
              <c:numCache>
                <c:formatCode>0.0000</c:formatCode>
                <c:ptCount val="101"/>
                <c:pt idx="56">
                  <c:v>17.669172932330827</c:v>
                </c:pt>
                <c:pt idx="57">
                  <c:v>24.658132091940647</c:v>
                </c:pt>
                <c:pt idx="58">
                  <c:v>27.291763610981853</c:v>
                </c:pt>
                <c:pt idx="61">
                  <c:v>31.200212426978222</c:v>
                </c:pt>
                <c:pt idx="62">
                  <c:v>28.506640751538708</c:v>
                </c:pt>
                <c:pt idx="63">
                  <c:v>26.564641024823938</c:v>
                </c:pt>
                <c:pt idx="64">
                  <c:v>42.665893072030258</c:v>
                </c:pt>
                <c:pt idx="65">
                  <c:v>21.458333333333332</c:v>
                </c:pt>
                <c:pt idx="66">
                  <c:v>20.5170025470307</c:v>
                </c:pt>
                <c:pt idx="67">
                  <c:v>28.571428571428569</c:v>
                </c:pt>
                <c:pt idx="68">
                  <c:v>37.953667953667953</c:v>
                </c:pt>
                <c:pt idx="69">
                  <c:v>37.346922827894936</c:v>
                </c:pt>
                <c:pt idx="70">
                  <c:v>28.038186978584328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'Barley (All)'!$FC$6</c:f>
              <c:strCache>
                <c:ptCount val="1"/>
                <c:pt idx="0">
                  <c:v>Bahrain, Exports, in d/bush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(All)'!$FC$7:$FC$107</c:f>
              <c:numCache>
                <c:formatCode>0.0000</c:formatCode>
                <c:ptCount val="101"/>
                <c:pt idx="56">
                  <c:v>20.68106312292359</c:v>
                </c:pt>
                <c:pt idx="57">
                  <c:v>25.331632653061227</c:v>
                </c:pt>
                <c:pt idx="58">
                  <c:v>25.072886297376094</c:v>
                </c:pt>
                <c:pt idx="65">
                  <c:v>23.170731707317074</c:v>
                </c:pt>
                <c:pt idx="66">
                  <c:v>23.219047619047618</c:v>
                </c:pt>
                <c:pt idx="68">
                  <c:v>35.714285714285715</c:v>
                </c:pt>
                <c:pt idx="69">
                  <c:v>41.911185074888323</c:v>
                </c:pt>
                <c:pt idx="71">
                  <c:v>23.809523809523807</c:v>
                </c:pt>
                <c:pt idx="72">
                  <c:v>23.857142857142854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'Barley (All)'!$FD$6</c:f>
              <c:strCache>
                <c:ptCount val="1"/>
                <c:pt idx="0">
                  <c:v>Bahrain, Bazaar (Local), in d/bush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(All)'!$FD$7:$FD$107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0"/>
          <c:order val="82"/>
          <c:tx>
            <c:strRef>
              <c:f>'Barley (All)'!$FF$6</c:f>
              <c:strCache>
                <c:ptCount val="1"/>
                <c:pt idx="0">
                  <c:v>Muscat, Imports, in d/bush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(All)'!$FF$7:$FF$107</c:f>
              <c:numCache>
                <c:formatCode>0.0000</c:formatCode>
                <c:ptCount val="101"/>
                <c:pt idx="39">
                  <c:v>37.203635364808996</c:v>
                </c:pt>
                <c:pt idx="40">
                  <c:v>19.750570534929079</c:v>
                </c:pt>
                <c:pt idx="41">
                  <c:v>19.010755202837196</c:v>
                </c:pt>
                <c:pt idx="42">
                  <c:v>12.746890165643034</c:v>
                </c:pt>
                <c:pt idx="43">
                  <c:v>17.567995586484326</c:v>
                </c:pt>
                <c:pt idx="44">
                  <c:v>18.374966247253223</c:v>
                </c:pt>
                <c:pt idx="45">
                  <c:v>25.851989549839224</c:v>
                </c:pt>
                <c:pt idx="46">
                  <c:v>21.959218922643359</c:v>
                </c:pt>
                <c:pt idx="47">
                  <c:v>21.626503484421487</c:v>
                </c:pt>
                <c:pt idx="48">
                  <c:v>18.67441014165291</c:v>
                </c:pt>
                <c:pt idx="49">
                  <c:v>16.861666923856738</c:v>
                </c:pt>
                <c:pt idx="50">
                  <c:v>25.584520905346576</c:v>
                </c:pt>
                <c:pt idx="51">
                  <c:v>21.80798463254251</c:v>
                </c:pt>
                <c:pt idx="52">
                  <c:v>27.481431001182955</c:v>
                </c:pt>
                <c:pt idx="53">
                  <c:v>18.704368391862712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'Barley (All)'!$FH$6</c:f>
              <c:strCache>
                <c:ptCount val="1"/>
                <c:pt idx="0">
                  <c:v>Muscat, Exports, in d/bush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(All)'!$FH$7:$FH$107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4"/>
          <c:order val="84"/>
          <c:tx>
            <c:strRef>
              <c:f>'Barley (All)'!$FJ$6</c:f>
              <c:strCache>
                <c:ptCount val="1"/>
                <c:pt idx="0">
                  <c:v>Muscat, Bazaar (Local), in d/bush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(All)'!$FJ$7:$FJ$107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6"/>
          <c:order val="85"/>
          <c:tx>
            <c:strRef>
              <c:f>'Barley (All)'!$FL$6</c:f>
              <c:strCache>
                <c:ptCount val="1"/>
                <c:pt idx="0">
                  <c:v>Mohammerah, Imports, in d/bush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(All)'!$FL$7:$FL$107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8"/>
          <c:order val="86"/>
          <c:tx>
            <c:strRef>
              <c:f>'Barley (All)'!$FN$6</c:f>
              <c:strCache>
                <c:ptCount val="1"/>
                <c:pt idx="0">
                  <c:v>Mohammerah, Exports, in d/bush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(All)'!$FN$7:$FN$107</c:f>
              <c:numCache>
                <c:formatCode>0.0000</c:formatCode>
                <c:ptCount val="101"/>
                <c:pt idx="51">
                  <c:v>17.960762641613705</c:v>
                </c:pt>
                <c:pt idx="52">
                  <c:v>17.922077922077921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'Barley (All)'!$FP$6</c:f>
              <c:strCache>
                <c:ptCount val="1"/>
                <c:pt idx="0">
                  <c:v>Mohammerah, Bazaar (Local), in d/bush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(All)'!$FP$7:$FP$107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2"/>
          <c:order val="88"/>
          <c:tx>
            <c:strRef>
              <c:f>'Barley (All)'!$FR$6</c:f>
              <c:strCache>
                <c:ptCount val="1"/>
                <c:pt idx="0">
                  <c:v>Lingah, Imports, in d/bush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(All)'!$FR$7:$FR$107</c:f>
              <c:numCache>
                <c:formatCode>0.0000</c:formatCode>
                <c:ptCount val="101"/>
                <c:pt idx="56">
                  <c:v>19.328571428571429</c:v>
                </c:pt>
                <c:pt idx="57">
                  <c:v>20.078571428571433</c:v>
                </c:pt>
                <c:pt idx="58">
                  <c:v>23.365683229813662</c:v>
                </c:pt>
                <c:pt idx="59">
                  <c:v>24.855326876513317</c:v>
                </c:pt>
                <c:pt idx="68">
                  <c:v>29.616099796483109</c:v>
                </c:pt>
                <c:pt idx="69">
                  <c:v>38.281597725016162</c:v>
                </c:pt>
                <c:pt idx="70">
                  <c:v>38.372093023255815</c:v>
                </c:pt>
                <c:pt idx="72">
                  <c:v>42.857142857142861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'Barley (All)'!$FT$6</c:f>
              <c:strCache>
                <c:ptCount val="1"/>
                <c:pt idx="0">
                  <c:v>Lingah, Exports, in d/bush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(All)'!$FT$7:$FT$107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6"/>
          <c:order val="90"/>
          <c:tx>
            <c:strRef>
              <c:f>'Barley (All)'!$FV$6</c:f>
              <c:strCache>
                <c:ptCount val="1"/>
                <c:pt idx="0">
                  <c:v>Lingah, Bazaar (Local), in d/bush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(All)'!$FV$7:$FV$107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8"/>
          <c:order val="91"/>
          <c:tx>
            <c:strRef>
              <c:f>'Barley (All)'!$FX$6</c:f>
              <c:strCache>
                <c:ptCount val="1"/>
                <c:pt idx="0">
                  <c:v>Shiraz, Imports, in d/bush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(All)'!$FX$7:$FX$107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0"/>
          <c:order val="92"/>
          <c:tx>
            <c:strRef>
              <c:f>'Barley (All)'!$FZ$6</c:f>
              <c:strCache>
                <c:ptCount val="1"/>
                <c:pt idx="0">
                  <c:v>Shiraz, Exports, in d/bush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(All)'!$FZ$7:$FZ$107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2"/>
          <c:order val="93"/>
          <c:tx>
            <c:strRef>
              <c:f>'Barley (All)'!$GB$6</c:f>
              <c:strCache>
                <c:ptCount val="1"/>
                <c:pt idx="0">
                  <c:v>India, Exports, in d/bush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'Barley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'Barley (All)'!$GB$7:$GB$107</c:f>
              <c:numCache>
                <c:formatCode>General</c:formatCode>
                <c:ptCount val="101"/>
                <c:pt idx="21" formatCode="0.0000">
                  <c:v>24.788721387659443</c:v>
                </c:pt>
                <c:pt idx="22" formatCode="0.0000">
                  <c:v>15.903415277456268</c:v>
                </c:pt>
                <c:pt idx="23" formatCode="0.0000">
                  <c:v>16.475275333326707</c:v>
                </c:pt>
                <c:pt idx="24" formatCode="0.0000">
                  <c:v>20.179621831228786</c:v>
                </c:pt>
                <c:pt idx="25" formatCode="0.0000">
                  <c:v>26.058963332878118</c:v>
                </c:pt>
                <c:pt idx="26" formatCode="0.0000">
                  <c:v>26.759165785248829</c:v>
                </c:pt>
                <c:pt idx="27" formatCode="0.0000">
                  <c:v>23.131207507996912</c:v>
                </c:pt>
                <c:pt idx="28" formatCode="0.0000">
                  <c:v>26.365960306324553</c:v>
                </c:pt>
                <c:pt idx="29" formatCode="0.0000">
                  <c:v>41.099828065066085</c:v>
                </c:pt>
                <c:pt idx="30" formatCode="0.0000">
                  <c:v>30.418741658835014</c:v>
                </c:pt>
                <c:pt idx="31" formatCode="0.0000">
                  <c:v>23.832841356957104</c:v>
                </c:pt>
                <c:pt idx="32" formatCode="0.0000">
                  <c:v>27.10327682533093</c:v>
                </c:pt>
                <c:pt idx="33" formatCode="0.0000">
                  <c:v>28.863023866724799</c:v>
                </c:pt>
                <c:pt idx="34" formatCode="0.0000">
                  <c:v>27.940991947180514</c:v>
                </c:pt>
                <c:pt idx="35" formatCode="0.0000">
                  <c:v>22.844612026790845</c:v>
                </c:pt>
                <c:pt idx="36" formatCode="0.0000">
                  <c:v>18.480771075926786</c:v>
                </c:pt>
                <c:pt idx="37" formatCode="0.0000">
                  <c:v>23.439579360631988</c:v>
                </c:pt>
                <c:pt idx="38" formatCode="0.0000">
                  <c:v>32.882823103830702</c:v>
                </c:pt>
                <c:pt idx="39" formatCode="0.0000">
                  <c:v>35.043054523574007</c:v>
                </c:pt>
                <c:pt idx="40" formatCode="0.0000">
                  <c:v>27.553738491238491</c:v>
                </c:pt>
                <c:pt idx="41" formatCode="0.0000">
                  <c:v>22.845446577817302</c:v>
                </c:pt>
                <c:pt idx="42" formatCode="0.0000">
                  <c:v>21.57189657189657</c:v>
                </c:pt>
                <c:pt idx="43" formatCode="0.0000">
                  <c:v>20.948365495107705</c:v>
                </c:pt>
                <c:pt idx="44" formatCode="0.0000">
                  <c:v>21.180935437133783</c:v>
                </c:pt>
                <c:pt idx="45" formatCode="0.0000">
                  <c:v>18.31007005025911</c:v>
                </c:pt>
                <c:pt idx="46" formatCode="0.0000">
                  <c:v>18.681546285550041</c:v>
                </c:pt>
                <c:pt idx="47" formatCode="0.0000">
                  <c:v>24.934286008893892</c:v>
                </c:pt>
                <c:pt idx="48" formatCode="0.0000">
                  <c:v>26.248500085709392</c:v>
                </c:pt>
                <c:pt idx="49" formatCode="0.0000">
                  <c:v>22.068923041036161</c:v>
                </c:pt>
                <c:pt idx="50" formatCode="0.0000">
                  <c:v>26.779292863655879</c:v>
                </c:pt>
                <c:pt idx="51" formatCode="0.0000">
                  <c:v>28.461408319853618</c:v>
                </c:pt>
                <c:pt idx="52" formatCode="0.0000">
                  <c:v>25.17853215639548</c:v>
                </c:pt>
                <c:pt idx="53" formatCode="0.0000">
                  <c:v>20.803155559038039</c:v>
                </c:pt>
                <c:pt idx="54" formatCode="0.0000">
                  <c:v>13.452176495385711</c:v>
                </c:pt>
                <c:pt idx="55" formatCode="0.0000">
                  <c:v>16.584842444505238</c:v>
                </c:pt>
                <c:pt idx="56" formatCode="0.0000">
                  <c:v>29.025825016328493</c:v>
                </c:pt>
                <c:pt idx="57" formatCode="0.0000">
                  <c:v>37.686718749309641</c:v>
                </c:pt>
                <c:pt idx="58" formatCode="0.0000">
                  <c:v>19.972435382359588</c:v>
                </c:pt>
                <c:pt idx="59" formatCode="0.0000">
                  <c:v>22.556540975840917</c:v>
                </c:pt>
                <c:pt idx="60" formatCode="0.0000">
                  <c:v>31.634470943943477</c:v>
                </c:pt>
                <c:pt idx="61" formatCode="0.0000">
                  <c:v>24.426513626751063</c:v>
                </c:pt>
                <c:pt idx="62" formatCode="0.0000">
                  <c:v>23.421530774471943</c:v>
                </c:pt>
                <c:pt idx="63" formatCode="0.0000">
                  <c:v>21.149877287978956</c:v>
                </c:pt>
                <c:pt idx="64" formatCode="0.0000">
                  <c:v>22.828490825711938</c:v>
                </c:pt>
                <c:pt idx="65" formatCode="0.0000">
                  <c:v>25.773846478630908</c:v>
                </c:pt>
                <c:pt idx="66" formatCode="0.0000">
                  <c:v>28.326706772424579</c:v>
                </c:pt>
                <c:pt idx="67" formatCode="0.0000">
                  <c:v>29.037817402963366</c:v>
                </c:pt>
                <c:pt idx="68" formatCode="0.0000">
                  <c:v>35.819508133740648</c:v>
                </c:pt>
                <c:pt idx="69" formatCode="0.0000">
                  <c:v>33.548096398371371</c:v>
                </c:pt>
                <c:pt idx="70" formatCode="0.0000">
                  <c:v>28.323183143185041</c:v>
                </c:pt>
                <c:pt idx="71" formatCode="0.0000">
                  <c:v>27.621423905033723</c:v>
                </c:pt>
                <c:pt idx="72" formatCode="0.0000">
                  <c:v>30.359673128334187</c:v>
                </c:pt>
                <c:pt idx="73" formatCode="0.0000">
                  <c:v>34.185972691246398</c:v>
                </c:pt>
                <c:pt idx="74" formatCode="0.0000">
                  <c:v>28.992422623790489</c:v>
                </c:pt>
                <c:pt idx="75" formatCode="0.0000">
                  <c:v>30.982556660862283</c:v>
                </c:pt>
                <c:pt idx="76" formatCode="0.0000">
                  <c:v>33.943906964793868</c:v>
                </c:pt>
                <c:pt idx="77" formatCode="0.0000">
                  <c:v>33.7792820055219</c:v>
                </c:pt>
                <c:pt idx="78" formatCode="0.0000">
                  <c:v>37.202528611102721</c:v>
                </c:pt>
                <c:pt idx="79" formatCode="0.0000">
                  <c:v>43.989952171555956</c:v>
                </c:pt>
                <c:pt idx="80" formatCode="0.0000">
                  <c:v>67.83955108656815</c:v>
                </c:pt>
                <c:pt idx="81" formatCode="0.0000">
                  <c:v>36.218664148351642</c:v>
                </c:pt>
                <c:pt idx="82" formatCode="0.0000">
                  <c:v>30.938325022000583</c:v>
                </c:pt>
                <c:pt idx="83" formatCode="0.0000">
                  <c:v>20.197003063960167</c:v>
                </c:pt>
                <c:pt idx="84" formatCode="0.0000">
                  <c:v>23.073452198643622</c:v>
                </c:pt>
                <c:pt idx="85" formatCode="0.0000">
                  <c:v>29.984008528784646</c:v>
                </c:pt>
                <c:pt idx="86" formatCode="0.0000">
                  <c:v>30.780315190427554</c:v>
                </c:pt>
                <c:pt idx="87" formatCode="0.0000">
                  <c:v>28.836295283663706</c:v>
                </c:pt>
                <c:pt idx="88" formatCode="0.0000">
                  <c:v>30.285355348169421</c:v>
                </c:pt>
                <c:pt idx="89" formatCode="0.0000">
                  <c:v>31.653286314525811</c:v>
                </c:pt>
                <c:pt idx="90" formatCode="0.0000">
                  <c:v>16.225025479299266</c:v>
                </c:pt>
                <c:pt idx="91" formatCode="0.0000">
                  <c:v>11.709886266645384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155376"/>
        <c:axId val="711154816"/>
      </c:lineChart>
      <c:catAx>
        <c:axId val="7111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154816"/>
        <c:crosses val="autoZero"/>
        <c:auto val="1"/>
        <c:lblAlgn val="ctr"/>
        <c:lblOffset val="100"/>
        <c:noMultiLvlLbl val="0"/>
      </c:catAx>
      <c:valAx>
        <c:axId val="71115481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15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349387503881242"/>
          <c:y val="0"/>
          <c:w val="0.44650612496118758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Barley, 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UK &amp; Ottomon Empire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, in d/bushel 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47906259081408E-2"/>
          <c:y val="9.0724143347696601E-2"/>
          <c:w val="0.69008552360579989"/>
          <c:h val="0.84345476165474809"/>
        </c:manualLayout>
      </c:layout>
      <c:lineChart>
        <c:grouping val="standard"/>
        <c:varyColors val="0"/>
        <c:ser>
          <c:idx val="2"/>
          <c:order val="0"/>
          <c:tx>
            <c:strRef>
              <c:f>'Barley (Adjusted)'!$C$6</c:f>
              <c:strCache>
                <c:ptCount val="1"/>
                <c:pt idx="0">
                  <c:v>UK (London), in d/bush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6350">
                <a:solidFill>
                  <a:schemeClr val="accent3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(Adjusted)'!$C$7:$C$107</c:f>
              <c:numCache>
                <c:formatCode>0.0000</c:formatCode>
                <c:ptCount val="91"/>
                <c:pt idx="5">
                  <c:v>52.125</c:v>
                </c:pt>
                <c:pt idx="6">
                  <c:v>61.625</c:v>
                </c:pt>
                <c:pt idx="7">
                  <c:v>63.125</c:v>
                </c:pt>
                <c:pt idx="8">
                  <c:v>52</c:v>
                </c:pt>
                <c:pt idx="9">
                  <c:v>50.25</c:v>
                </c:pt>
                <c:pt idx="10">
                  <c:v>54.875</c:v>
                </c:pt>
                <c:pt idx="11">
                  <c:v>54.125</c:v>
                </c:pt>
                <c:pt idx="12">
                  <c:v>52.625</c:v>
                </c:pt>
                <c:pt idx="13">
                  <c:v>50.875</c:v>
                </c:pt>
                <c:pt idx="14">
                  <c:v>44.875</c:v>
                </c:pt>
                <c:pt idx="15">
                  <c:v>44.625</c:v>
                </c:pt>
                <c:pt idx="16">
                  <c:v>56.125</c:v>
                </c:pt>
                <c:pt idx="17">
                  <c:v>60</c:v>
                </c:pt>
                <c:pt idx="18">
                  <c:v>64.5</c:v>
                </c:pt>
                <c:pt idx="19">
                  <c:v>59.125</c:v>
                </c:pt>
                <c:pt idx="20">
                  <c:v>51.875</c:v>
                </c:pt>
                <c:pt idx="21">
                  <c:v>54.25</c:v>
                </c:pt>
                <c:pt idx="22">
                  <c:v>56</c:v>
                </c:pt>
                <c:pt idx="23">
                  <c:v>60.625</c:v>
                </c:pt>
                <c:pt idx="24">
                  <c:v>67.375</c:v>
                </c:pt>
                <c:pt idx="25">
                  <c:v>57.625</c:v>
                </c:pt>
                <c:pt idx="26">
                  <c:v>52.75</c:v>
                </c:pt>
                <c:pt idx="27">
                  <c:v>59.5</c:v>
                </c:pt>
                <c:pt idx="28">
                  <c:v>60.25</c:v>
                </c:pt>
                <c:pt idx="29">
                  <c:v>51</c:v>
                </c:pt>
                <c:pt idx="30">
                  <c:v>49.625</c:v>
                </c:pt>
                <c:pt idx="31">
                  <c:v>47.875</c:v>
                </c:pt>
                <c:pt idx="32">
                  <c:v>46.75</c:v>
                </c:pt>
                <c:pt idx="33">
                  <c:v>47.75</c:v>
                </c:pt>
                <c:pt idx="34">
                  <c:v>46</c:v>
                </c:pt>
                <c:pt idx="35">
                  <c:v>45.125</c:v>
                </c:pt>
                <c:pt idx="36">
                  <c:v>39.875</c:v>
                </c:pt>
                <c:pt idx="37">
                  <c:v>38</c:v>
                </c:pt>
                <c:pt idx="38">
                  <c:v>41.75</c:v>
                </c:pt>
                <c:pt idx="39">
                  <c:v>38.75</c:v>
                </c:pt>
                <c:pt idx="40">
                  <c:v>43</c:v>
                </c:pt>
                <c:pt idx="41">
                  <c:v>42.25</c:v>
                </c:pt>
                <c:pt idx="42">
                  <c:v>39.25</c:v>
                </c:pt>
                <c:pt idx="43">
                  <c:v>38.375</c:v>
                </c:pt>
                <c:pt idx="44">
                  <c:v>36.75</c:v>
                </c:pt>
                <c:pt idx="45">
                  <c:v>32.875</c:v>
                </c:pt>
                <c:pt idx="46">
                  <c:v>34.375</c:v>
                </c:pt>
                <c:pt idx="47">
                  <c:v>35.25</c:v>
                </c:pt>
                <c:pt idx="48">
                  <c:v>40.75</c:v>
                </c:pt>
                <c:pt idx="49">
                  <c:v>38.375</c:v>
                </c:pt>
                <c:pt idx="50">
                  <c:v>37.375</c:v>
                </c:pt>
                <c:pt idx="51">
                  <c:v>37.75</c:v>
                </c:pt>
                <c:pt idx="52">
                  <c:v>38.5</c:v>
                </c:pt>
                <c:pt idx="53">
                  <c:v>34</c:v>
                </c:pt>
                <c:pt idx="54">
                  <c:v>33.5</c:v>
                </c:pt>
                <c:pt idx="55">
                  <c:v>36.5</c:v>
                </c:pt>
                <c:pt idx="56">
                  <c:v>36.25</c:v>
                </c:pt>
                <c:pt idx="57">
                  <c:v>37.625</c:v>
                </c:pt>
                <c:pt idx="58">
                  <c:v>38.75</c:v>
                </c:pt>
                <c:pt idx="59">
                  <c:v>40.25</c:v>
                </c:pt>
                <c:pt idx="60">
                  <c:v>34.625</c:v>
                </c:pt>
                <c:pt idx="61">
                  <c:v>40.875</c:v>
                </c:pt>
                <c:pt idx="62">
                  <c:v>46</c:v>
                </c:pt>
                <c:pt idx="63">
                  <c:v>40.875</c:v>
                </c:pt>
                <c:pt idx="64">
                  <c:v>40.75</c:v>
                </c:pt>
                <c:pt idx="65">
                  <c:v>56</c:v>
                </c:pt>
                <c:pt idx="66">
                  <c:v>80.25</c:v>
                </c:pt>
                <c:pt idx="67">
                  <c:v>97.125</c:v>
                </c:pt>
                <c:pt idx="68">
                  <c:v>88.5</c:v>
                </c:pt>
                <c:pt idx="69">
                  <c:v>113.625</c:v>
                </c:pt>
                <c:pt idx="70">
                  <c:v>134.125</c:v>
                </c:pt>
                <c:pt idx="71">
                  <c:v>78.25</c:v>
                </c:pt>
                <c:pt idx="72">
                  <c:v>60.125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'Barley (Adjusted)'!$D$6</c:f>
              <c:strCache>
                <c:ptCount val="1"/>
                <c:pt idx="0">
                  <c:v>UK, Imports, in d/bush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(Adjusted)'!$D$7:$D$107</c:f>
              <c:numCache>
                <c:formatCode>0.0000</c:formatCode>
                <c:ptCount val="91"/>
                <c:pt idx="4">
                  <c:v>45.398211844361015</c:v>
                </c:pt>
                <c:pt idx="5">
                  <c:v>49.450694875222183</c:v>
                </c:pt>
                <c:pt idx="6">
                  <c:v>48.002037374061416</c:v>
                </c:pt>
                <c:pt idx="7">
                  <c:v>49.797700825918703</c:v>
                </c:pt>
                <c:pt idx="8">
                  <c:v>38.583157049434277</c:v>
                </c:pt>
                <c:pt idx="9">
                  <c:v>39.482484292082873</c:v>
                </c:pt>
                <c:pt idx="10">
                  <c:v>47.663838375929146</c:v>
                </c:pt>
                <c:pt idx="11">
                  <c:v>45.646364550717095</c:v>
                </c:pt>
                <c:pt idx="12">
                  <c:v>40.704130983446404</c:v>
                </c:pt>
                <c:pt idx="13">
                  <c:v>40.973994815760655</c:v>
                </c:pt>
                <c:pt idx="14">
                  <c:v>35.36370925366851</c:v>
                </c:pt>
                <c:pt idx="15">
                  <c:v>34.607142857142861</c:v>
                </c:pt>
                <c:pt idx="16">
                  <c:v>47.571428571428577</c:v>
                </c:pt>
                <c:pt idx="17">
                  <c:v>53.410714285714292</c:v>
                </c:pt>
                <c:pt idx="18">
                  <c:v>54.428571428571423</c:v>
                </c:pt>
                <c:pt idx="19">
                  <c:v>44.946428571428577</c:v>
                </c:pt>
                <c:pt idx="20">
                  <c:v>42.053571428571431</c:v>
                </c:pt>
                <c:pt idx="21">
                  <c:v>42.482142857142854</c:v>
                </c:pt>
                <c:pt idx="22">
                  <c:v>44.089285714285715</c:v>
                </c:pt>
                <c:pt idx="23">
                  <c:v>46.553571428571431</c:v>
                </c:pt>
                <c:pt idx="24">
                  <c:v>50.035714285714285</c:v>
                </c:pt>
                <c:pt idx="25">
                  <c:v>44.946428571428577</c:v>
                </c:pt>
                <c:pt idx="26">
                  <c:v>41.089285714285708</c:v>
                </c:pt>
                <c:pt idx="27">
                  <c:v>44.625</c:v>
                </c:pt>
                <c:pt idx="28">
                  <c:v>41.946428571428577</c:v>
                </c:pt>
                <c:pt idx="29">
                  <c:v>44.571428571428569</c:v>
                </c:pt>
                <c:pt idx="30">
                  <c:v>45.857142857142854</c:v>
                </c:pt>
                <c:pt idx="31">
                  <c:v>44.464285714285715</c:v>
                </c:pt>
                <c:pt idx="32">
                  <c:v>38.142857142857139</c:v>
                </c:pt>
                <c:pt idx="33">
                  <c:v>37.392857142857146</c:v>
                </c:pt>
                <c:pt idx="34">
                  <c:v>34.928571428571423</c:v>
                </c:pt>
                <c:pt idx="35">
                  <c:v>31.607142857142854</c:v>
                </c:pt>
                <c:pt idx="36">
                  <c:v>30.964285714285715</c:v>
                </c:pt>
                <c:pt idx="37">
                  <c:v>28.285714285714285</c:v>
                </c:pt>
                <c:pt idx="38">
                  <c:v>30.535714285714288</c:v>
                </c:pt>
                <c:pt idx="39">
                  <c:v>30.589285714285719</c:v>
                </c:pt>
                <c:pt idx="40">
                  <c:v>32.035714285714285</c:v>
                </c:pt>
                <c:pt idx="41">
                  <c:v>36.428571428571423</c:v>
                </c:pt>
                <c:pt idx="42">
                  <c:v>32.357142857142854</c:v>
                </c:pt>
                <c:pt idx="43">
                  <c:v>27.107142857142851</c:v>
                </c:pt>
                <c:pt idx="44">
                  <c:v>24.321428571428569</c:v>
                </c:pt>
                <c:pt idx="45">
                  <c:v>25.125000000000004</c:v>
                </c:pt>
                <c:pt idx="46">
                  <c:v>27.214285714285712</c:v>
                </c:pt>
                <c:pt idx="47">
                  <c:v>26.464285714285719</c:v>
                </c:pt>
                <c:pt idx="48">
                  <c:v>29.732142857142858</c:v>
                </c:pt>
                <c:pt idx="49">
                  <c:v>30.857142857142854</c:v>
                </c:pt>
                <c:pt idx="50">
                  <c:v>32.357142857142854</c:v>
                </c:pt>
                <c:pt idx="51">
                  <c:v>30.214285714285712</c:v>
                </c:pt>
                <c:pt idx="52">
                  <c:v>30.321428571428573</c:v>
                </c:pt>
                <c:pt idx="53">
                  <c:v>29.142857142857149</c:v>
                </c:pt>
                <c:pt idx="54">
                  <c:v>28.285714285714285</c:v>
                </c:pt>
                <c:pt idx="55">
                  <c:v>30.107142857142854</c:v>
                </c:pt>
                <c:pt idx="56">
                  <c:v>30.535714285714288</c:v>
                </c:pt>
                <c:pt idx="57">
                  <c:v>35.839285714285715</c:v>
                </c:pt>
                <c:pt idx="58">
                  <c:v>36.107142857142861</c:v>
                </c:pt>
                <c:pt idx="59">
                  <c:v>35.517857142857146</c:v>
                </c:pt>
                <c:pt idx="60">
                  <c:v>31.607142857142854</c:v>
                </c:pt>
                <c:pt idx="61">
                  <c:v>36.053571428571431</c:v>
                </c:pt>
                <c:pt idx="62">
                  <c:v>41.892857142857146</c:v>
                </c:pt>
                <c:pt idx="63">
                  <c:v>38.571428571428577</c:v>
                </c:pt>
                <c:pt idx="64">
                  <c:v>37.821428571428569</c:v>
                </c:pt>
                <c:pt idx="65">
                  <c:v>52.553571428571431</c:v>
                </c:pt>
                <c:pt idx="66">
                  <c:v>70.5</c:v>
                </c:pt>
                <c:pt idx="67">
                  <c:v>105.16071428571428</c:v>
                </c:pt>
                <c:pt idx="68">
                  <c:v>115.71428571428572</c:v>
                </c:pt>
                <c:pt idx="69">
                  <c:v>114.80357142857143</c:v>
                </c:pt>
                <c:pt idx="70">
                  <c:v>122.30357142857142</c:v>
                </c:pt>
              </c:numCache>
            </c:numRef>
          </c:val>
          <c:smooth val="1"/>
        </c:ser>
        <c:ser>
          <c:idx val="4"/>
          <c:order val="2"/>
          <c:tx>
            <c:strRef>
              <c:f>'Barley (Adjusted)'!$E$6</c:f>
              <c:strCache>
                <c:ptCount val="1"/>
                <c:pt idx="0">
                  <c:v>Baghdad, Exports, in d/bush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(Adjusted)'!$E$7:$E$107</c:f>
              <c:numCache>
                <c:formatCode>0.0000</c:formatCode>
                <c:ptCount val="91"/>
                <c:pt idx="18">
                  <c:v>19.821428571428573</c:v>
                </c:pt>
                <c:pt idx="38">
                  <c:v>11.30952380952381</c:v>
                </c:pt>
                <c:pt idx="39">
                  <c:v>10.629251700680273</c:v>
                </c:pt>
                <c:pt idx="40">
                  <c:v>10.779616724738677</c:v>
                </c:pt>
                <c:pt idx="41">
                  <c:v>17.05756929637527</c:v>
                </c:pt>
                <c:pt idx="42">
                  <c:v>18.871753246753247</c:v>
                </c:pt>
                <c:pt idx="43">
                  <c:v>9.6280447662936144</c:v>
                </c:pt>
                <c:pt idx="44">
                  <c:v>6.8819719323497663</c:v>
                </c:pt>
                <c:pt idx="45">
                  <c:v>8.164138943248533</c:v>
                </c:pt>
                <c:pt idx="46">
                  <c:v>11.651785714285715</c:v>
                </c:pt>
                <c:pt idx="47">
                  <c:v>13.581488933601612</c:v>
                </c:pt>
                <c:pt idx="48">
                  <c:v>21.045918367346939</c:v>
                </c:pt>
                <c:pt idx="49">
                  <c:v>24.120469083155651</c:v>
                </c:pt>
                <c:pt idx="50">
                  <c:v>17.79404341241797</c:v>
                </c:pt>
                <c:pt idx="51">
                  <c:v>26.785714285714288</c:v>
                </c:pt>
                <c:pt idx="52">
                  <c:v>27.649769585253459</c:v>
                </c:pt>
                <c:pt idx="53">
                  <c:v>26.629680998613036</c:v>
                </c:pt>
                <c:pt idx="54">
                  <c:v>26.847290640394089</c:v>
                </c:pt>
                <c:pt idx="55">
                  <c:v>26.785714285714288</c:v>
                </c:pt>
                <c:pt idx="56">
                  <c:v>27.719264649559562</c:v>
                </c:pt>
                <c:pt idx="57">
                  <c:v>32.142857142857146</c:v>
                </c:pt>
                <c:pt idx="58">
                  <c:v>37.5</c:v>
                </c:pt>
                <c:pt idx="59">
                  <c:v>40.422077922077925</c:v>
                </c:pt>
                <c:pt idx="60">
                  <c:v>42.895962732919259</c:v>
                </c:pt>
                <c:pt idx="61">
                  <c:v>48.201798201798205</c:v>
                </c:pt>
                <c:pt idx="62">
                  <c:v>50.756658595641653</c:v>
                </c:pt>
                <c:pt idx="63">
                  <c:v>53.571428571428577</c:v>
                </c:pt>
                <c:pt idx="69">
                  <c:v>59.523809523809526</c:v>
                </c:pt>
                <c:pt idx="70">
                  <c:v>59.693877551020414</c:v>
                </c:pt>
                <c:pt idx="71">
                  <c:v>57.692307692307701</c:v>
                </c:pt>
                <c:pt idx="72">
                  <c:v>23.725322555572827</c:v>
                </c:pt>
                <c:pt idx="73">
                  <c:v>34.485440517670483</c:v>
                </c:pt>
                <c:pt idx="74">
                  <c:v>20.537102866029773</c:v>
                </c:pt>
                <c:pt idx="75">
                  <c:v>32.967032967032971</c:v>
                </c:pt>
                <c:pt idx="76">
                  <c:v>25.02349624060151</c:v>
                </c:pt>
                <c:pt idx="77">
                  <c:v>30.964717493214906</c:v>
                </c:pt>
                <c:pt idx="78">
                  <c:v>32.204081632653065</c:v>
                </c:pt>
                <c:pt idx="79">
                  <c:v>26.785714285714288</c:v>
                </c:pt>
                <c:pt idx="80">
                  <c:v>13.447373522000388</c:v>
                </c:pt>
                <c:pt idx="81">
                  <c:v>14.917786421499294</c:v>
                </c:pt>
                <c:pt idx="82">
                  <c:v>18.198906356801096</c:v>
                </c:pt>
                <c:pt idx="83">
                  <c:v>13.425285368384642</c:v>
                </c:pt>
                <c:pt idx="84">
                  <c:v>16.523809523809526</c:v>
                </c:pt>
                <c:pt idx="85">
                  <c:v>15.272812062801183</c:v>
                </c:pt>
                <c:pt idx="86">
                  <c:v>16.657199659187732</c:v>
                </c:pt>
                <c:pt idx="87">
                  <c:v>22.052233232086841</c:v>
                </c:pt>
                <c:pt idx="88">
                  <c:v>21.474331038089431</c:v>
                </c:pt>
                <c:pt idx="89">
                  <c:v>16.578567996155698</c:v>
                </c:pt>
              </c:numCache>
            </c:numRef>
          </c:val>
          <c:smooth val="1"/>
        </c:ser>
        <c:ser>
          <c:idx val="6"/>
          <c:order val="3"/>
          <c:tx>
            <c:strRef>
              <c:f>'Barley (Adjusted)'!$I$6</c:f>
              <c:strCache>
                <c:ptCount val="1"/>
                <c:pt idx="0">
                  <c:v>Basrah, Exports, in d/bush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(Adjusted)'!$I$7:$I$107</c:f>
              <c:numCache>
                <c:formatCode>0.0000</c:formatCode>
                <c:ptCount val="91"/>
                <c:pt idx="38">
                  <c:v>14.905848220715765</c:v>
                </c:pt>
                <c:pt idx="39">
                  <c:v>14.285714285714286</c:v>
                </c:pt>
                <c:pt idx="40">
                  <c:v>14.270642577488617</c:v>
                </c:pt>
                <c:pt idx="41">
                  <c:v>17.969400350202374</c:v>
                </c:pt>
                <c:pt idx="42">
                  <c:v>17.857142857142858</c:v>
                </c:pt>
                <c:pt idx="43">
                  <c:v>8.9278128800328158</c:v>
                </c:pt>
                <c:pt idx="44">
                  <c:v>6.9073765568512782</c:v>
                </c:pt>
                <c:pt idx="45">
                  <c:v>8.707425652065691</c:v>
                </c:pt>
                <c:pt idx="46">
                  <c:v>10.80409565450165</c:v>
                </c:pt>
                <c:pt idx="47">
                  <c:v>13.392482150356994</c:v>
                </c:pt>
                <c:pt idx="48">
                  <c:v>21.431205641731957</c:v>
                </c:pt>
                <c:pt idx="49">
                  <c:v>24.107169486807308</c:v>
                </c:pt>
                <c:pt idx="50">
                  <c:v>24.107142857142854</c:v>
                </c:pt>
                <c:pt idx="51">
                  <c:v>26.785769115710593</c:v>
                </c:pt>
                <c:pt idx="52">
                  <c:v>26.785546427027132</c:v>
                </c:pt>
                <c:pt idx="53">
                  <c:v>26.785740470462422</c:v>
                </c:pt>
                <c:pt idx="54">
                  <c:v>26.785714285714285</c:v>
                </c:pt>
                <c:pt idx="55">
                  <c:v>26.857044905903614</c:v>
                </c:pt>
                <c:pt idx="56">
                  <c:v>27.679673663717605</c:v>
                </c:pt>
                <c:pt idx="57">
                  <c:v>32.142842055118933</c:v>
                </c:pt>
                <c:pt idx="58">
                  <c:v>37.500010108446098</c:v>
                </c:pt>
                <c:pt idx="59">
                  <c:v>40.178753423939526</c:v>
                </c:pt>
                <c:pt idx="60">
                  <c:v>42.857142857142861</c:v>
                </c:pt>
                <c:pt idx="61">
                  <c:v>48.214260733612427</c:v>
                </c:pt>
                <c:pt idx="62">
                  <c:v>50.779334691698359</c:v>
                </c:pt>
                <c:pt idx="63">
                  <c:v>53.571428571428569</c:v>
                </c:pt>
              </c:numCache>
            </c:numRef>
          </c:val>
          <c:smooth val="1"/>
        </c:ser>
        <c:ser>
          <c:idx val="8"/>
          <c:order val="4"/>
          <c:tx>
            <c:strRef>
              <c:f>'Barley (Adjusted)'!$M$6</c:f>
              <c:strCache>
                <c:ptCount val="1"/>
                <c:pt idx="0">
                  <c:v>Palestine, Exports &amp; few Imports and Bazaar (Local),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(Adjusted)'!$M$7:$M$107</c:f>
              <c:numCache>
                <c:formatCode>0.0000</c:formatCode>
                <c:ptCount val="91"/>
                <c:pt idx="6">
                  <c:v>37.293808271575429</c:v>
                </c:pt>
                <c:pt idx="7">
                  <c:v>32.933302863324684</c:v>
                </c:pt>
                <c:pt idx="8">
                  <c:v>21.629203719943494</c:v>
                </c:pt>
                <c:pt idx="9">
                  <c:v>30.268260322211916</c:v>
                </c:pt>
                <c:pt idx="10">
                  <c:v>37.752759910073927</c:v>
                </c:pt>
                <c:pt idx="11">
                  <c:v>30.667495803236314</c:v>
                </c:pt>
                <c:pt idx="12">
                  <c:v>20.743258426966296</c:v>
                </c:pt>
                <c:pt idx="13">
                  <c:v>20.758624250350213</c:v>
                </c:pt>
                <c:pt idx="23">
                  <c:v>27.822364901016591</c:v>
                </c:pt>
                <c:pt idx="24">
                  <c:v>26.450806207142396</c:v>
                </c:pt>
                <c:pt idx="25">
                  <c:v>23.150425353136033</c:v>
                </c:pt>
                <c:pt idx="26">
                  <c:v>25.075523119875925</c:v>
                </c:pt>
                <c:pt idx="27">
                  <c:v>38.523274478330656</c:v>
                </c:pt>
                <c:pt idx="28">
                  <c:v>26.966292134831455</c:v>
                </c:pt>
                <c:pt idx="29">
                  <c:v>35.955056179775283</c:v>
                </c:pt>
                <c:pt idx="30">
                  <c:v>25.704691328355477</c:v>
                </c:pt>
                <c:pt idx="31">
                  <c:v>24.952774391324695</c:v>
                </c:pt>
                <c:pt idx="32">
                  <c:v>23.961055425659222</c:v>
                </c:pt>
                <c:pt idx="36">
                  <c:v>21.790943139257745</c:v>
                </c:pt>
                <c:pt idx="37">
                  <c:v>23.970037453183519</c:v>
                </c:pt>
                <c:pt idx="39">
                  <c:v>26.093509239576658</c:v>
                </c:pt>
                <c:pt idx="45">
                  <c:v>16.594641313742436</c:v>
                </c:pt>
                <c:pt idx="46">
                  <c:v>19.026217228464418</c:v>
                </c:pt>
                <c:pt idx="54">
                  <c:v>15.269446791311012</c:v>
                </c:pt>
                <c:pt idx="55">
                  <c:v>16.167649543741071</c:v>
                </c:pt>
                <c:pt idx="56">
                  <c:v>27.551020408163268</c:v>
                </c:pt>
                <c:pt idx="57">
                  <c:v>53.571428571428569</c:v>
                </c:pt>
                <c:pt idx="58">
                  <c:v>29.222721822541967</c:v>
                </c:pt>
                <c:pt idx="59">
                  <c:v>36.89952451779773</c:v>
                </c:pt>
                <c:pt idx="60">
                  <c:v>37.078651685393261</c:v>
                </c:pt>
                <c:pt idx="61">
                  <c:v>32.142857142857139</c:v>
                </c:pt>
                <c:pt idx="62">
                  <c:v>34.819643511777208</c:v>
                </c:pt>
                <c:pt idx="63">
                  <c:v>39.647528258881955</c:v>
                </c:pt>
              </c:numCache>
            </c:numRef>
          </c:val>
          <c:smooth val="1"/>
        </c:ser>
        <c:ser>
          <c:idx val="9"/>
          <c:order val="5"/>
          <c:tx>
            <c:strRef>
              <c:f>'Barley (Adjusted)'!$O$6</c:f>
              <c:strCache>
                <c:ptCount val="1"/>
                <c:pt idx="0">
                  <c:v>Damascus &amp; Beirut, 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(Adjusted)'!$O$7:$O$107</c:f>
              <c:numCache>
                <c:formatCode>0.0000</c:formatCode>
                <c:ptCount val="91"/>
                <c:pt idx="22">
                  <c:v>27.343749999999996</c:v>
                </c:pt>
                <c:pt idx="24">
                  <c:v>18.088942307692307</c:v>
                </c:pt>
                <c:pt idx="25">
                  <c:v>22.115384615384617</c:v>
                </c:pt>
                <c:pt idx="27">
                  <c:v>45.359375</c:v>
                </c:pt>
                <c:pt idx="28">
                  <c:v>30.408519553072619</c:v>
                </c:pt>
                <c:pt idx="29">
                  <c:v>35.476606145251402</c:v>
                </c:pt>
                <c:pt idx="33">
                  <c:v>20.411718749999999</c:v>
                </c:pt>
                <c:pt idx="38">
                  <c:v>28.349609375000004</c:v>
                </c:pt>
                <c:pt idx="47">
                  <c:v>20.654044750430295</c:v>
                </c:pt>
                <c:pt idx="48">
                  <c:v>33.388981636060095</c:v>
                </c:pt>
                <c:pt idx="49">
                  <c:v>20.357142857142858</c:v>
                </c:pt>
                <c:pt idx="50">
                  <c:v>19.897959183673471</c:v>
                </c:pt>
                <c:pt idx="51">
                  <c:v>12.507607251532166</c:v>
                </c:pt>
                <c:pt idx="52">
                  <c:v>15.739391341620232</c:v>
                </c:pt>
                <c:pt idx="53">
                  <c:v>24</c:v>
                </c:pt>
                <c:pt idx="54">
                  <c:v>19.563636363636363</c:v>
                </c:pt>
                <c:pt idx="55">
                  <c:v>22.153846153846153</c:v>
                </c:pt>
                <c:pt idx="56">
                  <c:v>22.8</c:v>
                </c:pt>
                <c:pt idx="58">
                  <c:v>34.285714285714285</c:v>
                </c:pt>
                <c:pt idx="59">
                  <c:v>36</c:v>
                </c:pt>
                <c:pt idx="60">
                  <c:v>36.585365853658537</c:v>
                </c:pt>
                <c:pt idx="61">
                  <c:v>36.444444444444443</c:v>
                </c:pt>
              </c:numCache>
            </c:numRef>
          </c:val>
          <c:smooth val="1"/>
        </c:ser>
        <c:ser>
          <c:idx val="10"/>
          <c:order val="6"/>
          <c:tx>
            <c:strRef>
              <c:f>'Barley (Adjusted)'!$P$6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(Adjusted)'!$P$7:$P$107</c:f>
              <c:numCache>
                <c:formatCode>0.0000</c:formatCode>
                <c:ptCount val="91"/>
                <c:pt idx="35">
                  <c:v>19.300706713780919</c:v>
                </c:pt>
                <c:pt idx="36">
                  <c:v>20.72226148409894</c:v>
                </c:pt>
                <c:pt idx="37">
                  <c:v>18.585159010600709</c:v>
                </c:pt>
                <c:pt idx="38">
                  <c:v>18.384805653710245</c:v>
                </c:pt>
                <c:pt idx="39">
                  <c:v>18.86183745583039</c:v>
                </c:pt>
                <c:pt idx="40">
                  <c:v>23.498586572438164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20.14982332155477</c:v>
                </c:pt>
                <c:pt idx="47">
                  <c:v>22.000706713780918</c:v>
                </c:pt>
                <c:pt idx="48">
                  <c:v>31.131095406360426</c:v>
                </c:pt>
                <c:pt idx="49">
                  <c:v>26.208127208480565</c:v>
                </c:pt>
                <c:pt idx="50">
                  <c:v>24.729328621908131</c:v>
                </c:pt>
                <c:pt idx="51">
                  <c:v>22.23922261484099</c:v>
                </c:pt>
                <c:pt idx="52">
                  <c:v>23.88021201413428</c:v>
                </c:pt>
                <c:pt idx="53">
                  <c:v>23.69893992932862</c:v>
                </c:pt>
                <c:pt idx="54">
                  <c:v>22.258303886925795</c:v>
                </c:pt>
                <c:pt idx="55">
                  <c:v>24.986925795053001</c:v>
                </c:pt>
                <c:pt idx="56">
                  <c:v>26.942756183745583</c:v>
                </c:pt>
                <c:pt idx="57">
                  <c:v>32.743462897526499</c:v>
                </c:pt>
                <c:pt idx="58">
                  <c:v>32.476325088339223</c:v>
                </c:pt>
              </c:numCache>
            </c:numRef>
          </c:val>
          <c:smooth val="1"/>
        </c:ser>
        <c:ser>
          <c:idx val="11"/>
          <c:order val="7"/>
          <c:tx>
            <c:strRef>
              <c:f>'Barley (Adjusted)'!$Q$6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(Adjusted)'!$Q$7:$Q$107</c:f>
              <c:numCache>
                <c:formatCode>0.0000</c:formatCode>
                <c:ptCount val="91"/>
                <c:pt idx="26">
                  <c:v>21.189752650176679</c:v>
                </c:pt>
                <c:pt idx="27">
                  <c:v>29.146643109540637</c:v>
                </c:pt>
                <c:pt idx="28">
                  <c:v>27.782332155477032</c:v>
                </c:pt>
                <c:pt idx="29">
                  <c:v>25.91236749116608</c:v>
                </c:pt>
                <c:pt idx="30">
                  <c:v>29.308833922261481</c:v>
                </c:pt>
                <c:pt idx="31">
                  <c:v>25.616607773851591</c:v>
                </c:pt>
                <c:pt idx="32">
                  <c:v>25.101413427561837</c:v>
                </c:pt>
                <c:pt idx="35">
                  <c:v>20.645936395759719</c:v>
                </c:pt>
                <c:pt idx="36">
                  <c:v>21.199293286219081</c:v>
                </c:pt>
                <c:pt idx="37">
                  <c:v>19.691872791519437</c:v>
                </c:pt>
                <c:pt idx="39">
                  <c:v>18.775971731448763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21.32332155477032</c:v>
                </c:pt>
                <c:pt idx="47">
                  <c:v>20.960777385159009</c:v>
                </c:pt>
                <c:pt idx="48">
                  <c:v>24.385865724381627</c:v>
                </c:pt>
                <c:pt idx="50">
                  <c:v>21.809893992932857</c:v>
                </c:pt>
                <c:pt idx="51">
                  <c:v>20.32155477031802</c:v>
                </c:pt>
                <c:pt idx="52">
                  <c:v>22.23922261484099</c:v>
                </c:pt>
                <c:pt idx="53">
                  <c:v>21.762190812720846</c:v>
                </c:pt>
                <c:pt idx="54">
                  <c:v>20.502826855123676</c:v>
                </c:pt>
                <c:pt idx="55">
                  <c:v>24.901060070671377</c:v>
                </c:pt>
                <c:pt idx="56">
                  <c:v>26.503886925795054</c:v>
                </c:pt>
                <c:pt idx="57">
                  <c:v>26.055477031802123</c:v>
                </c:pt>
                <c:pt idx="58">
                  <c:v>28.364310954063605</c:v>
                </c:pt>
              </c:numCache>
            </c:numRef>
          </c:val>
          <c:smooth val="1"/>
        </c:ser>
        <c:ser>
          <c:idx val="12"/>
          <c:order val="8"/>
          <c:tx>
            <c:strRef>
              <c:f>'Barley (Adjusted)'!$S$6</c:f>
              <c:strCache>
                <c:ptCount val="1"/>
                <c:pt idx="0">
                  <c:v>Turkey &amp; Constantinople,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(Adjusted)'!$S$7:$S$107</c:f>
              <c:numCache>
                <c:formatCode>0.0000</c:formatCode>
                <c:ptCount val="91"/>
                <c:pt idx="34">
                  <c:v>31.116780257639302</c:v>
                </c:pt>
                <c:pt idx="35">
                  <c:v>33.520254026100268</c:v>
                </c:pt>
                <c:pt idx="42">
                  <c:v>32.211238954268389</c:v>
                </c:pt>
                <c:pt idx="43">
                  <c:v>31.060683278517789</c:v>
                </c:pt>
                <c:pt idx="44">
                  <c:v>27.712924437863162</c:v>
                </c:pt>
                <c:pt idx="45">
                  <c:v>28.955025592540672</c:v>
                </c:pt>
                <c:pt idx="46">
                  <c:v>33.019648987573959</c:v>
                </c:pt>
                <c:pt idx="50">
                  <c:v>31.455352905281718</c:v>
                </c:pt>
                <c:pt idx="51">
                  <c:v>34.076069821158207</c:v>
                </c:pt>
                <c:pt idx="56">
                  <c:v>36.879374999999996</c:v>
                </c:pt>
                <c:pt idx="57">
                  <c:v>34.518422753716877</c:v>
                </c:pt>
                <c:pt idx="60">
                  <c:v>34.876874999999998</c:v>
                </c:pt>
                <c:pt idx="61">
                  <c:v>28.853292444515972</c:v>
                </c:pt>
              </c:numCache>
            </c:numRef>
          </c:val>
          <c:smooth val="1"/>
        </c:ser>
        <c:ser>
          <c:idx val="13"/>
          <c:order val="9"/>
          <c:tx>
            <c:strRef>
              <c:f>'Barley (Adjusted)'!$U$6</c:f>
              <c:strCache>
                <c:ptCount val="1"/>
                <c:pt idx="0">
                  <c:v>Trebizond (Anatolia), Imports &amp; few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(Adjusted)'!$U$7:$U$107</c:f>
              <c:numCache>
                <c:formatCode>0.0000</c:formatCode>
                <c:ptCount val="91"/>
                <c:pt idx="31">
                  <c:v>26.781115879828324</c:v>
                </c:pt>
                <c:pt idx="32">
                  <c:v>26.785714285714285</c:v>
                </c:pt>
                <c:pt idx="35">
                  <c:v>17.857142857142858</c:v>
                </c:pt>
                <c:pt idx="36">
                  <c:v>18.765849535080303</c:v>
                </c:pt>
                <c:pt idx="37">
                  <c:v>21.428571428571431</c:v>
                </c:pt>
                <c:pt idx="38">
                  <c:v>21.428571428571431</c:v>
                </c:pt>
                <c:pt idx="39">
                  <c:v>21.428571428571431</c:v>
                </c:pt>
                <c:pt idx="40">
                  <c:v>21.428571428571431</c:v>
                </c:pt>
                <c:pt idx="41">
                  <c:v>21.428571428571431</c:v>
                </c:pt>
                <c:pt idx="42">
                  <c:v>25</c:v>
                </c:pt>
                <c:pt idx="43">
                  <c:v>21.428571428571431</c:v>
                </c:pt>
                <c:pt idx="44">
                  <c:v>21.42495845075511</c:v>
                </c:pt>
                <c:pt idx="45">
                  <c:v>21.428571428571431</c:v>
                </c:pt>
                <c:pt idx="46">
                  <c:v>21.428571428571431</c:v>
                </c:pt>
                <c:pt idx="47">
                  <c:v>21.421536441234405</c:v>
                </c:pt>
                <c:pt idx="48">
                  <c:v>21.420907418761498</c:v>
                </c:pt>
                <c:pt idx="49">
                  <c:v>21.451648997174747</c:v>
                </c:pt>
                <c:pt idx="50">
                  <c:v>21.437259274275291</c:v>
                </c:pt>
                <c:pt idx="51">
                  <c:v>22.901785714285715</c:v>
                </c:pt>
                <c:pt idx="52">
                  <c:v>22.119815668202765</c:v>
                </c:pt>
                <c:pt idx="53">
                  <c:v>23.025860876780531</c:v>
                </c:pt>
                <c:pt idx="54">
                  <c:v>24.885808788785631</c:v>
                </c:pt>
                <c:pt idx="55">
                  <c:v>23.380750605326881</c:v>
                </c:pt>
                <c:pt idx="56">
                  <c:v>22.908640616400657</c:v>
                </c:pt>
                <c:pt idx="57">
                  <c:v>23.926380368098162</c:v>
                </c:pt>
                <c:pt idx="58">
                  <c:v>38.37918417129692</c:v>
                </c:pt>
              </c:numCache>
            </c:numRef>
          </c:val>
          <c:smooth val="1"/>
        </c:ser>
        <c:ser>
          <c:idx val="14"/>
          <c:order val="10"/>
          <c:tx>
            <c:strRef>
              <c:f>'Barley (Adjusted)'!$W$6</c:f>
              <c:strCache>
                <c:ptCount val="1"/>
                <c:pt idx="0">
                  <c:v>Izmir, , in d/bush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(Adjusted)'!$W$7:$W$107</c:f>
              <c:numCache>
                <c:formatCode>0.0000</c:formatCode>
                <c:ptCount val="91"/>
                <c:pt idx="14">
                  <c:v>19.471153846153847</c:v>
                </c:pt>
                <c:pt idx="15">
                  <c:v>27.40384615384615</c:v>
                </c:pt>
                <c:pt idx="16">
                  <c:v>28.846153846153847</c:v>
                </c:pt>
                <c:pt idx="18">
                  <c:v>37.5</c:v>
                </c:pt>
                <c:pt idx="19">
                  <c:v>23.07692307692308</c:v>
                </c:pt>
                <c:pt idx="21">
                  <c:v>43.269230769230766</c:v>
                </c:pt>
                <c:pt idx="22">
                  <c:v>27.40384615384615</c:v>
                </c:pt>
                <c:pt idx="24">
                  <c:v>30.288461538461537</c:v>
                </c:pt>
                <c:pt idx="25">
                  <c:v>27.40384615384615</c:v>
                </c:pt>
                <c:pt idx="26">
                  <c:v>25.961538461538463</c:v>
                </c:pt>
                <c:pt idx="32">
                  <c:v>31.124968125796851</c:v>
                </c:pt>
                <c:pt idx="33">
                  <c:v>31.124978749929166</c:v>
                </c:pt>
                <c:pt idx="34">
                  <c:v>30.024861878453038</c:v>
                </c:pt>
                <c:pt idx="35">
                  <c:v>27.374889434889436</c:v>
                </c:pt>
                <c:pt idx="36">
                  <c:v>27.000000000000004</c:v>
                </c:pt>
                <c:pt idx="38">
                  <c:v>29.999795020361312</c:v>
                </c:pt>
                <c:pt idx="39">
                  <c:v>30.005377307761247</c:v>
                </c:pt>
                <c:pt idx="40">
                  <c:v>26.785714285714285</c:v>
                </c:pt>
                <c:pt idx="41">
                  <c:v>30.605583009829473</c:v>
                </c:pt>
                <c:pt idx="42">
                  <c:v>28.974757191534732</c:v>
                </c:pt>
                <c:pt idx="44">
                  <c:v>23.620453630972168</c:v>
                </c:pt>
                <c:pt idx="48">
                  <c:v>20.815436938159639</c:v>
                </c:pt>
                <c:pt idx="49">
                  <c:v>21.695147933819705</c:v>
                </c:pt>
                <c:pt idx="50">
                  <c:v>14.257709917304481</c:v>
                </c:pt>
                <c:pt idx="51">
                  <c:v>22.4771612193762</c:v>
                </c:pt>
                <c:pt idx="52">
                  <c:v>22.479926299456945</c:v>
                </c:pt>
                <c:pt idx="53">
                  <c:v>22.579168831168829</c:v>
                </c:pt>
                <c:pt idx="54">
                  <c:v>29.007983860527894</c:v>
                </c:pt>
                <c:pt idx="55">
                  <c:v>34.62484001746212</c:v>
                </c:pt>
                <c:pt idx="56">
                  <c:v>36.964318114399767</c:v>
                </c:pt>
                <c:pt idx="57">
                  <c:v>26.293164449476365</c:v>
                </c:pt>
                <c:pt idx="58">
                  <c:v>27.641009697592942</c:v>
                </c:pt>
                <c:pt idx="60">
                  <c:v>19.113550747132706</c:v>
                </c:pt>
              </c:numCache>
            </c:numRef>
          </c:val>
          <c:smooth val="1"/>
        </c:ser>
        <c:ser>
          <c:idx val="15"/>
          <c:order val="11"/>
          <c:tx>
            <c:strRef>
              <c:f>'Barley (Adjusted)'!$Y$6</c:f>
              <c:strCache>
                <c:ptCount val="1"/>
                <c:pt idx="0">
                  <c:v>Alexandretta,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(Adjusted)'!$Y$7:$Y$107</c:f>
              <c:numCache>
                <c:formatCode>0.0000</c:formatCode>
                <c:ptCount val="91"/>
                <c:pt idx="28">
                  <c:v>54.014054046128308</c:v>
                </c:pt>
                <c:pt idx="29">
                  <c:v>53.571428571428527</c:v>
                </c:pt>
                <c:pt idx="30">
                  <c:v>48.942639317480442</c:v>
                </c:pt>
                <c:pt idx="31">
                  <c:v>42.857142857142819</c:v>
                </c:pt>
                <c:pt idx="32">
                  <c:v>42.857142857142819</c:v>
                </c:pt>
                <c:pt idx="33">
                  <c:v>42.859133176230777</c:v>
                </c:pt>
                <c:pt idx="35">
                  <c:v>40.684202824951122</c:v>
                </c:pt>
                <c:pt idx="36">
                  <c:v>40.766470111716025</c:v>
                </c:pt>
                <c:pt idx="37">
                  <c:v>42.340803409971542</c:v>
                </c:pt>
                <c:pt idx="38">
                  <c:v>38.513120696730624</c:v>
                </c:pt>
                <c:pt idx="39">
                  <c:v>36.937683834131114</c:v>
                </c:pt>
                <c:pt idx="40">
                  <c:v>30.738421832433175</c:v>
                </c:pt>
                <c:pt idx="41">
                  <c:v>31.051424468022716</c:v>
                </c:pt>
                <c:pt idx="42">
                  <c:v>27.272247996625872</c:v>
                </c:pt>
                <c:pt idx="43">
                  <c:v>23.176244181883259</c:v>
                </c:pt>
                <c:pt idx="44">
                  <c:v>26.322652757078959</c:v>
                </c:pt>
                <c:pt idx="45">
                  <c:v>26.602062060077298</c:v>
                </c:pt>
                <c:pt idx="46">
                  <c:v>29.720326565499629</c:v>
                </c:pt>
                <c:pt idx="47">
                  <c:v>25.830921383629995</c:v>
                </c:pt>
                <c:pt idx="48">
                  <c:v>26.185830626787507</c:v>
                </c:pt>
                <c:pt idx="49">
                  <c:v>24.091377580080803</c:v>
                </c:pt>
                <c:pt idx="50">
                  <c:v>25.813796212804302</c:v>
                </c:pt>
                <c:pt idx="51">
                  <c:v>26.522983595351988</c:v>
                </c:pt>
                <c:pt idx="52">
                  <c:v>24.498475173925449</c:v>
                </c:pt>
                <c:pt idx="53">
                  <c:v>24.011404028435997</c:v>
                </c:pt>
                <c:pt idx="54">
                  <c:v>24.545966933867717</c:v>
                </c:pt>
                <c:pt idx="55">
                  <c:v>26.90110206168621</c:v>
                </c:pt>
                <c:pt idx="56">
                  <c:v>26.353720027235397</c:v>
                </c:pt>
                <c:pt idx="57">
                  <c:v>30.406817712634158</c:v>
                </c:pt>
                <c:pt idx="58">
                  <c:v>31.188045202220437</c:v>
                </c:pt>
                <c:pt idx="59">
                  <c:v>32.214958661795777</c:v>
                </c:pt>
                <c:pt idx="60">
                  <c:v>34.817529631940083</c:v>
                </c:pt>
                <c:pt idx="61">
                  <c:v>37.971095052807122</c:v>
                </c:pt>
                <c:pt idx="62">
                  <c:v>31.362540192926048</c:v>
                </c:pt>
                <c:pt idx="63">
                  <c:v>32.879197495731361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177216"/>
        <c:axId val="711151456"/>
      </c:lineChart>
      <c:catAx>
        <c:axId val="7111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151456"/>
        <c:crosses val="autoZero"/>
        <c:auto val="1"/>
        <c:lblAlgn val="ctr"/>
        <c:lblOffset val="100"/>
        <c:noMultiLvlLbl val="0"/>
      </c:catAx>
      <c:valAx>
        <c:axId val="71115145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177216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3635791652236049"/>
          <c:y val="0.31742677122787855"/>
          <c:w val="0.25128153642722845"/>
          <c:h val="0.4615709094109226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Barley, 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UK, Black Sea, Mediterranean Sea, Caspian Sea &amp; Persian Gulf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, in d/bushel 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80891985172792E-2"/>
          <c:y val="8.8389886629959238E-2"/>
          <c:w val="0.68122208555556674"/>
          <c:h val="0.84345476165474809"/>
        </c:manualLayout>
      </c:layout>
      <c:lineChart>
        <c:grouping val="standard"/>
        <c:varyColors val="0"/>
        <c:ser>
          <c:idx val="2"/>
          <c:order val="0"/>
          <c:tx>
            <c:strRef>
              <c:f>'Barley (Adjusted)'!$C$6</c:f>
              <c:strCache>
                <c:ptCount val="1"/>
                <c:pt idx="0">
                  <c:v>UK (London), in d/bush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6350">
                <a:solidFill>
                  <a:schemeClr val="accent3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(Adjusted)'!$C$7:$C$107</c:f>
              <c:numCache>
                <c:formatCode>0.0000</c:formatCode>
                <c:ptCount val="91"/>
                <c:pt idx="5">
                  <c:v>52.125</c:v>
                </c:pt>
                <c:pt idx="6">
                  <c:v>61.625</c:v>
                </c:pt>
                <c:pt idx="7">
                  <c:v>63.125</c:v>
                </c:pt>
                <c:pt idx="8">
                  <c:v>52</c:v>
                </c:pt>
                <c:pt idx="9">
                  <c:v>50.25</c:v>
                </c:pt>
                <c:pt idx="10">
                  <c:v>54.875</c:v>
                </c:pt>
                <c:pt idx="11">
                  <c:v>54.125</c:v>
                </c:pt>
                <c:pt idx="12">
                  <c:v>52.625</c:v>
                </c:pt>
                <c:pt idx="13">
                  <c:v>50.875</c:v>
                </c:pt>
                <c:pt idx="14">
                  <c:v>44.875</c:v>
                </c:pt>
                <c:pt idx="15">
                  <c:v>44.625</c:v>
                </c:pt>
                <c:pt idx="16">
                  <c:v>56.125</c:v>
                </c:pt>
                <c:pt idx="17">
                  <c:v>60</c:v>
                </c:pt>
                <c:pt idx="18">
                  <c:v>64.5</c:v>
                </c:pt>
                <c:pt idx="19">
                  <c:v>59.125</c:v>
                </c:pt>
                <c:pt idx="20">
                  <c:v>51.875</c:v>
                </c:pt>
                <c:pt idx="21">
                  <c:v>54.25</c:v>
                </c:pt>
                <c:pt idx="22">
                  <c:v>56</c:v>
                </c:pt>
                <c:pt idx="23">
                  <c:v>60.625</c:v>
                </c:pt>
                <c:pt idx="24">
                  <c:v>67.375</c:v>
                </c:pt>
                <c:pt idx="25">
                  <c:v>57.625</c:v>
                </c:pt>
                <c:pt idx="26">
                  <c:v>52.75</c:v>
                </c:pt>
                <c:pt idx="27">
                  <c:v>59.5</c:v>
                </c:pt>
                <c:pt idx="28">
                  <c:v>60.25</c:v>
                </c:pt>
                <c:pt idx="29">
                  <c:v>51</c:v>
                </c:pt>
                <c:pt idx="30">
                  <c:v>49.625</c:v>
                </c:pt>
                <c:pt idx="31">
                  <c:v>47.875</c:v>
                </c:pt>
                <c:pt idx="32">
                  <c:v>46.75</c:v>
                </c:pt>
                <c:pt idx="33">
                  <c:v>47.75</c:v>
                </c:pt>
                <c:pt idx="34">
                  <c:v>46</c:v>
                </c:pt>
                <c:pt idx="35">
                  <c:v>45.125</c:v>
                </c:pt>
                <c:pt idx="36">
                  <c:v>39.875</c:v>
                </c:pt>
                <c:pt idx="37">
                  <c:v>38</c:v>
                </c:pt>
                <c:pt idx="38">
                  <c:v>41.75</c:v>
                </c:pt>
                <c:pt idx="39">
                  <c:v>38.75</c:v>
                </c:pt>
                <c:pt idx="40">
                  <c:v>43</c:v>
                </c:pt>
                <c:pt idx="41">
                  <c:v>42.25</c:v>
                </c:pt>
                <c:pt idx="42">
                  <c:v>39.25</c:v>
                </c:pt>
                <c:pt idx="43">
                  <c:v>38.375</c:v>
                </c:pt>
                <c:pt idx="44">
                  <c:v>36.75</c:v>
                </c:pt>
                <c:pt idx="45">
                  <c:v>32.875</c:v>
                </c:pt>
                <c:pt idx="46">
                  <c:v>34.375</c:v>
                </c:pt>
                <c:pt idx="47">
                  <c:v>35.25</c:v>
                </c:pt>
                <c:pt idx="48">
                  <c:v>40.75</c:v>
                </c:pt>
                <c:pt idx="49">
                  <c:v>38.375</c:v>
                </c:pt>
                <c:pt idx="50">
                  <c:v>37.375</c:v>
                </c:pt>
                <c:pt idx="51">
                  <c:v>37.75</c:v>
                </c:pt>
                <c:pt idx="52">
                  <c:v>38.5</c:v>
                </c:pt>
                <c:pt idx="53">
                  <c:v>34</c:v>
                </c:pt>
                <c:pt idx="54">
                  <c:v>33.5</c:v>
                </c:pt>
                <c:pt idx="55">
                  <c:v>36.5</c:v>
                </c:pt>
                <c:pt idx="56">
                  <c:v>36.25</c:v>
                </c:pt>
                <c:pt idx="57">
                  <c:v>37.625</c:v>
                </c:pt>
                <c:pt idx="58">
                  <c:v>38.75</c:v>
                </c:pt>
                <c:pt idx="59">
                  <c:v>40.25</c:v>
                </c:pt>
                <c:pt idx="60">
                  <c:v>34.625</c:v>
                </c:pt>
                <c:pt idx="61">
                  <c:v>40.875</c:v>
                </c:pt>
                <c:pt idx="62">
                  <c:v>46</c:v>
                </c:pt>
                <c:pt idx="63">
                  <c:v>40.875</c:v>
                </c:pt>
                <c:pt idx="64">
                  <c:v>40.75</c:v>
                </c:pt>
                <c:pt idx="65">
                  <c:v>56</c:v>
                </c:pt>
                <c:pt idx="66">
                  <c:v>80.25</c:v>
                </c:pt>
                <c:pt idx="67">
                  <c:v>97.125</c:v>
                </c:pt>
                <c:pt idx="68">
                  <c:v>88.5</c:v>
                </c:pt>
                <c:pt idx="69">
                  <c:v>113.625</c:v>
                </c:pt>
                <c:pt idx="70">
                  <c:v>134.125</c:v>
                </c:pt>
                <c:pt idx="71">
                  <c:v>78.25</c:v>
                </c:pt>
                <c:pt idx="72">
                  <c:v>60.125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'Barley (Adjusted)'!$D$6</c:f>
              <c:strCache>
                <c:ptCount val="1"/>
                <c:pt idx="0">
                  <c:v>UK, Imports, in d/bush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(Adjusted)'!$D$7:$D$107</c:f>
              <c:numCache>
                <c:formatCode>0.0000</c:formatCode>
                <c:ptCount val="91"/>
                <c:pt idx="4">
                  <c:v>45.398211844361015</c:v>
                </c:pt>
                <c:pt idx="5">
                  <c:v>49.450694875222183</c:v>
                </c:pt>
                <c:pt idx="6">
                  <c:v>48.002037374061416</c:v>
                </c:pt>
                <c:pt idx="7">
                  <c:v>49.797700825918703</c:v>
                </c:pt>
                <c:pt idx="8">
                  <c:v>38.583157049434277</c:v>
                </c:pt>
                <c:pt idx="9">
                  <c:v>39.482484292082873</c:v>
                </c:pt>
                <c:pt idx="10">
                  <c:v>47.663838375929146</c:v>
                </c:pt>
                <c:pt idx="11">
                  <c:v>45.646364550717095</c:v>
                </c:pt>
                <c:pt idx="12">
                  <c:v>40.704130983446404</c:v>
                </c:pt>
                <c:pt idx="13">
                  <c:v>40.973994815760655</c:v>
                </c:pt>
                <c:pt idx="14">
                  <c:v>35.36370925366851</c:v>
                </c:pt>
                <c:pt idx="15">
                  <c:v>34.607142857142861</c:v>
                </c:pt>
                <c:pt idx="16">
                  <c:v>47.571428571428577</c:v>
                </c:pt>
                <c:pt idx="17">
                  <c:v>53.410714285714292</c:v>
                </c:pt>
                <c:pt idx="18">
                  <c:v>54.428571428571423</c:v>
                </c:pt>
                <c:pt idx="19">
                  <c:v>44.946428571428577</c:v>
                </c:pt>
                <c:pt idx="20">
                  <c:v>42.053571428571431</c:v>
                </c:pt>
                <c:pt idx="21">
                  <c:v>42.482142857142854</c:v>
                </c:pt>
                <c:pt idx="22">
                  <c:v>44.089285714285715</c:v>
                </c:pt>
                <c:pt idx="23">
                  <c:v>46.553571428571431</c:v>
                </c:pt>
                <c:pt idx="24">
                  <c:v>50.035714285714285</c:v>
                </c:pt>
                <c:pt idx="25">
                  <c:v>44.946428571428577</c:v>
                </c:pt>
                <c:pt idx="26">
                  <c:v>41.089285714285708</c:v>
                </c:pt>
                <c:pt idx="27">
                  <c:v>44.625</c:v>
                </c:pt>
                <c:pt idx="28">
                  <c:v>41.946428571428577</c:v>
                </c:pt>
                <c:pt idx="29">
                  <c:v>44.571428571428569</c:v>
                </c:pt>
                <c:pt idx="30">
                  <c:v>45.857142857142854</c:v>
                </c:pt>
                <c:pt idx="31">
                  <c:v>44.464285714285715</c:v>
                </c:pt>
                <c:pt idx="32">
                  <c:v>38.142857142857139</c:v>
                </c:pt>
                <c:pt idx="33">
                  <c:v>37.392857142857146</c:v>
                </c:pt>
                <c:pt idx="34">
                  <c:v>34.928571428571423</c:v>
                </c:pt>
                <c:pt idx="35">
                  <c:v>31.607142857142854</c:v>
                </c:pt>
                <c:pt idx="36">
                  <c:v>30.964285714285715</c:v>
                </c:pt>
                <c:pt idx="37">
                  <c:v>28.285714285714285</c:v>
                </c:pt>
                <c:pt idx="38">
                  <c:v>30.535714285714288</c:v>
                </c:pt>
                <c:pt idx="39">
                  <c:v>30.589285714285719</c:v>
                </c:pt>
                <c:pt idx="40">
                  <c:v>32.035714285714285</c:v>
                </c:pt>
                <c:pt idx="41">
                  <c:v>36.428571428571423</c:v>
                </c:pt>
                <c:pt idx="42">
                  <c:v>32.357142857142854</c:v>
                </c:pt>
                <c:pt idx="43">
                  <c:v>27.107142857142851</c:v>
                </c:pt>
                <c:pt idx="44">
                  <c:v>24.321428571428569</c:v>
                </c:pt>
                <c:pt idx="45">
                  <c:v>25.125000000000004</c:v>
                </c:pt>
                <c:pt idx="46">
                  <c:v>27.214285714285712</c:v>
                </c:pt>
                <c:pt idx="47">
                  <c:v>26.464285714285719</c:v>
                </c:pt>
                <c:pt idx="48">
                  <c:v>29.732142857142858</c:v>
                </c:pt>
                <c:pt idx="49">
                  <c:v>30.857142857142854</c:v>
                </c:pt>
                <c:pt idx="50">
                  <c:v>32.357142857142854</c:v>
                </c:pt>
                <c:pt idx="51">
                  <c:v>30.214285714285712</c:v>
                </c:pt>
                <c:pt idx="52">
                  <c:v>30.321428571428573</c:v>
                </c:pt>
                <c:pt idx="53">
                  <c:v>29.142857142857149</c:v>
                </c:pt>
                <c:pt idx="54">
                  <c:v>28.285714285714285</c:v>
                </c:pt>
                <c:pt idx="55">
                  <c:v>30.107142857142854</c:v>
                </c:pt>
                <c:pt idx="56">
                  <c:v>30.535714285714288</c:v>
                </c:pt>
                <c:pt idx="57">
                  <c:v>35.839285714285715</c:v>
                </c:pt>
                <c:pt idx="58">
                  <c:v>36.107142857142861</c:v>
                </c:pt>
                <c:pt idx="59">
                  <c:v>35.517857142857146</c:v>
                </c:pt>
                <c:pt idx="60">
                  <c:v>31.607142857142854</c:v>
                </c:pt>
                <c:pt idx="61">
                  <c:v>36.053571428571431</c:v>
                </c:pt>
                <c:pt idx="62">
                  <c:v>41.892857142857146</c:v>
                </c:pt>
                <c:pt idx="63">
                  <c:v>38.571428571428577</c:v>
                </c:pt>
                <c:pt idx="64">
                  <c:v>37.821428571428569</c:v>
                </c:pt>
                <c:pt idx="65">
                  <c:v>52.553571428571431</c:v>
                </c:pt>
                <c:pt idx="66">
                  <c:v>70.5</c:v>
                </c:pt>
                <c:pt idx="67">
                  <c:v>105.16071428571428</c:v>
                </c:pt>
                <c:pt idx="68">
                  <c:v>115.71428571428572</c:v>
                </c:pt>
                <c:pt idx="69">
                  <c:v>114.80357142857143</c:v>
                </c:pt>
                <c:pt idx="70">
                  <c:v>122.30357142857142</c:v>
                </c:pt>
              </c:numCache>
            </c:numRef>
          </c:val>
          <c:smooth val="1"/>
        </c:ser>
        <c:ser>
          <c:idx val="8"/>
          <c:order val="2"/>
          <c:tx>
            <c:strRef>
              <c:f>'Barley (Adjusted)'!$M$6</c:f>
              <c:strCache>
                <c:ptCount val="1"/>
                <c:pt idx="0">
                  <c:v>Palestine, Exports &amp; few Imports and Bazaar (Local),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(Adjusted)'!$M$7:$M$107</c:f>
              <c:numCache>
                <c:formatCode>0.0000</c:formatCode>
                <c:ptCount val="91"/>
                <c:pt idx="6">
                  <c:v>37.293808271575429</c:v>
                </c:pt>
                <c:pt idx="7">
                  <c:v>32.933302863324684</c:v>
                </c:pt>
                <c:pt idx="8">
                  <c:v>21.629203719943494</c:v>
                </c:pt>
                <c:pt idx="9">
                  <c:v>30.268260322211916</c:v>
                </c:pt>
                <c:pt idx="10">
                  <c:v>37.752759910073927</c:v>
                </c:pt>
                <c:pt idx="11">
                  <c:v>30.667495803236314</c:v>
                </c:pt>
                <c:pt idx="12">
                  <c:v>20.743258426966296</c:v>
                </c:pt>
                <c:pt idx="13">
                  <c:v>20.758624250350213</c:v>
                </c:pt>
                <c:pt idx="23">
                  <c:v>27.822364901016591</c:v>
                </c:pt>
                <c:pt idx="24">
                  <c:v>26.450806207142396</c:v>
                </c:pt>
                <c:pt idx="25">
                  <c:v>23.150425353136033</c:v>
                </c:pt>
                <c:pt idx="26">
                  <c:v>25.075523119875925</c:v>
                </c:pt>
                <c:pt idx="27">
                  <c:v>38.523274478330656</c:v>
                </c:pt>
                <c:pt idx="28">
                  <c:v>26.966292134831455</c:v>
                </c:pt>
                <c:pt idx="29">
                  <c:v>35.955056179775283</c:v>
                </c:pt>
                <c:pt idx="30">
                  <c:v>25.704691328355477</c:v>
                </c:pt>
                <c:pt idx="31">
                  <c:v>24.952774391324695</c:v>
                </c:pt>
                <c:pt idx="32">
                  <c:v>23.961055425659222</c:v>
                </c:pt>
                <c:pt idx="36">
                  <c:v>21.790943139257745</c:v>
                </c:pt>
                <c:pt idx="37">
                  <c:v>23.970037453183519</c:v>
                </c:pt>
                <c:pt idx="39">
                  <c:v>26.093509239576658</c:v>
                </c:pt>
                <c:pt idx="45">
                  <c:v>16.594641313742436</c:v>
                </c:pt>
                <c:pt idx="46">
                  <c:v>19.026217228464418</c:v>
                </c:pt>
                <c:pt idx="54">
                  <c:v>15.269446791311012</c:v>
                </c:pt>
                <c:pt idx="55">
                  <c:v>16.167649543741071</c:v>
                </c:pt>
                <c:pt idx="56">
                  <c:v>27.551020408163268</c:v>
                </c:pt>
                <c:pt idx="57">
                  <c:v>53.571428571428569</c:v>
                </c:pt>
                <c:pt idx="58">
                  <c:v>29.222721822541967</c:v>
                </c:pt>
                <c:pt idx="59">
                  <c:v>36.89952451779773</c:v>
                </c:pt>
                <c:pt idx="60">
                  <c:v>37.078651685393261</c:v>
                </c:pt>
                <c:pt idx="61">
                  <c:v>32.142857142857139</c:v>
                </c:pt>
                <c:pt idx="62">
                  <c:v>34.819643511777208</c:v>
                </c:pt>
                <c:pt idx="63">
                  <c:v>39.647528258881955</c:v>
                </c:pt>
              </c:numCache>
            </c:numRef>
          </c:val>
          <c:smooth val="1"/>
        </c:ser>
        <c:ser>
          <c:idx val="9"/>
          <c:order val="3"/>
          <c:tx>
            <c:strRef>
              <c:f>'Barley (Adjusted)'!$O$6</c:f>
              <c:strCache>
                <c:ptCount val="1"/>
                <c:pt idx="0">
                  <c:v>Damascus &amp; Beirut, 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(Adjusted)'!$O$7:$O$107</c:f>
              <c:numCache>
                <c:formatCode>0.0000</c:formatCode>
                <c:ptCount val="91"/>
                <c:pt idx="22">
                  <c:v>27.343749999999996</c:v>
                </c:pt>
                <c:pt idx="24">
                  <c:v>18.088942307692307</c:v>
                </c:pt>
                <c:pt idx="25">
                  <c:v>22.115384615384617</c:v>
                </c:pt>
                <c:pt idx="27">
                  <c:v>45.359375</c:v>
                </c:pt>
                <c:pt idx="28">
                  <c:v>30.408519553072619</c:v>
                </c:pt>
                <c:pt idx="29">
                  <c:v>35.476606145251402</c:v>
                </c:pt>
                <c:pt idx="33">
                  <c:v>20.411718749999999</c:v>
                </c:pt>
                <c:pt idx="38">
                  <c:v>28.349609375000004</c:v>
                </c:pt>
                <c:pt idx="47">
                  <c:v>20.654044750430295</c:v>
                </c:pt>
                <c:pt idx="48">
                  <c:v>33.388981636060095</c:v>
                </c:pt>
                <c:pt idx="49">
                  <c:v>20.357142857142858</c:v>
                </c:pt>
                <c:pt idx="50">
                  <c:v>19.897959183673471</c:v>
                </c:pt>
                <c:pt idx="51">
                  <c:v>12.507607251532166</c:v>
                </c:pt>
                <c:pt idx="52">
                  <c:v>15.739391341620232</c:v>
                </c:pt>
                <c:pt idx="53">
                  <c:v>24</c:v>
                </c:pt>
                <c:pt idx="54">
                  <c:v>19.563636363636363</c:v>
                </c:pt>
                <c:pt idx="55">
                  <c:v>22.153846153846153</c:v>
                </c:pt>
                <c:pt idx="56">
                  <c:v>22.8</c:v>
                </c:pt>
                <c:pt idx="58">
                  <c:v>34.285714285714285</c:v>
                </c:pt>
                <c:pt idx="59">
                  <c:v>36</c:v>
                </c:pt>
                <c:pt idx="60">
                  <c:v>36.585365853658537</c:v>
                </c:pt>
                <c:pt idx="61">
                  <c:v>36.444444444444443</c:v>
                </c:pt>
              </c:numCache>
            </c:numRef>
          </c:val>
          <c:smooth val="1"/>
        </c:ser>
        <c:ser>
          <c:idx val="10"/>
          <c:order val="4"/>
          <c:tx>
            <c:strRef>
              <c:f>'Barley (Adjusted)'!$P$6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(Adjusted)'!$P$7:$P$107</c:f>
              <c:numCache>
                <c:formatCode>0.0000</c:formatCode>
                <c:ptCount val="91"/>
                <c:pt idx="35">
                  <c:v>19.300706713780919</c:v>
                </c:pt>
                <c:pt idx="36">
                  <c:v>20.72226148409894</c:v>
                </c:pt>
                <c:pt idx="37">
                  <c:v>18.585159010600709</c:v>
                </c:pt>
                <c:pt idx="38">
                  <c:v>18.384805653710245</c:v>
                </c:pt>
                <c:pt idx="39">
                  <c:v>18.86183745583039</c:v>
                </c:pt>
                <c:pt idx="40">
                  <c:v>23.498586572438164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20.14982332155477</c:v>
                </c:pt>
                <c:pt idx="47">
                  <c:v>22.000706713780918</c:v>
                </c:pt>
                <c:pt idx="48">
                  <c:v>31.131095406360426</c:v>
                </c:pt>
                <c:pt idx="49">
                  <c:v>26.208127208480565</c:v>
                </c:pt>
                <c:pt idx="50">
                  <c:v>24.729328621908131</c:v>
                </c:pt>
                <c:pt idx="51">
                  <c:v>22.23922261484099</c:v>
                </c:pt>
                <c:pt idx="52">
                  <c:v>23.88021201413428</c:v>
                </c:pt>
                <c:pt idx="53">
                  <c:v>23.69893992932862</c:v>
                </c:pt>
                <c:pt idx="54">
                  <c:v>22.258303886925795</c:v>
                </c:pt>
                <c:pt idx="55">
                  <c:v>24.986925795053001</c:v>
                </c:pt>
                <c:pt idx="56">
                  <c:v>26.942756183745583</c:v>
                </c:pt>
                <c:pt idx="57">
                  <c:v>32.743462897526499</c:v>
                </c:pt>
                <c:pt idx="58">
                  <c:v>32.476325088339223</c:v>
                </c:pt>
              </c:numCache>
            </c:numRef>
          </c:val>
          <c:smooth val="1"/>
        </c:ser>
        <c:ser>
          <c:idx val="11"/>
          <c:order val="5"/>
          <c:tx>
            <c:strRef>
              <c:f>'Barley (Adjusted)'!$Q$6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(Adjusted)'!$Q$7:$Q$107</c:f>
              <c:numCache>
                <c:formatCode>0.0000</c:formatCode>
                <c:ptCount val="91"/>
                <c:pt idx="26">
                  <c:v>21.189752650176679</c:v>
                </c:pt>
                <c:pt idx="27">
                  <c:v>29.146643109540637</c:v>
                </c:pt>
                <c:pt idx="28">
                  <c:v>27.782332155477032</c:v>
                </c:pt>
                <c:pt idx="29">
                  <c:v>25.91236749116608</c:v>
                </c:pt>
                <c:pt idx="30">
                  <c:v>29.308833922261481</c:v>
                </c:pt>
                <c:pt idx="31">
                  <c:v>25.616607773851591</c:v>
                </c:pt>
                <c:pt idx="32">
                  <c:v>25.101413427561837</c:v>
                </c:pt>
                <c:pt idx="35">
                  <c:v>20.645936395759719</c:v>
                </c:pt>
                <c:pt idx="36">
                  <c:v>21.199293286219081</c:v>
                </c:pt>
                <c:pt idx="37">
                  <c:v>19.691872791519437</c:v>
                </c:pt>
                <c:pt idx="39">
                  <c:v>18.775971731448763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21.32332155477032</c:v>
                </c:pt>
                <c:pt idx="47">
                  <c:v>20.960777385159009</c:v>
                </c:pt>
                <c:pt idx="48">
                  <c:v>24.385865724381627</c:v>
                </c:pt>
                <c:pt idx="50">
                  <c:v>21.809893992932857</c:v>
                </c:pt>
                <c:pt idx="51">
                  <c:v>20.32155477031802</c:v>
                </c:pt>
                <c:pt idx="52">
                  <c:v>22.23922261484099</c:v>
                </c:pt>
                <c:pt idx="53">
                  <c:v>21.762190812720846</c:v>
                </c:pt>
                <c:pt idx="54">
                  <c:v>20.502826855123676</c:v>
                </c:pt>
                <c:pt idx="55">
                  <c:v>24.901060070671377</c:v>
                </c:pt>
                <c:pt idx="56">
                  <c:v>26.503886925795054</c:v>
                </c:pt>
                <c:pt idx="57">
                  <c:v>26.055477031802123</c:v>
                </c:pt>
                <c:pt idx="58">
                  <c:v>28.364310954063605</c:v>
                </c:pt>
              </c:numCache>
            </c:numRef>
          </c:val>
          <c:smooth val="1"/>
        </c:ser>
        <c:ser>
          <c:idx val="12"/>
          <c:order val="6"/>
          <c:tx>
            <c:strRef>
              <c:f>'Barley (Adjusted)'!$S$6</c:f>
              <c:strCache>
                <c:ptCount val="1"/>
                <c:pt idx="0">
                  <c:v>Turkey &amp; Constantinople,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(Adjusted)'!$S$7:$S$107</c:f>
              <c:numCache>
                <c:formatCode>0.0000</c:formatCode>
                <c:ptCount val="91"/>
                <c:pt idx="34">
                  <c:v>31.116780257639302</c:v>
                </c:pt>
                <c:pt idx="35">
                  <c:v>33.520254026100268</c:v>
                </c:pt>
                <c:pt idx="42">
                  <c:v>32.211238954268389</c:v>
                </c:pt>
                <c:pt idx="43">
                  <c:v>31.060683278517789</c:v>
                </c:pt>
                <c:pt idx="44">
                  <c:v>27.712924437863162</c:v>
                </c:pt>
                <c:pt idx="45">
                  <c:v>28.955025592540672</c:v>
                </c:pt>
                <c:pt idx="46">
                  <c:v>33.019648987573959</c:v>
                </c:pt>
                <c:pt idx="50">
                  <c:v>31.455352905281718</c:v>
                </c:pt>
                <c:pt idx="51">
                  <c:v>34.076069821158207</c:v>
                </c:pt>
                <c:pt idx="56">
                  <c:v>36.879374999999996</c:v>
                </c:pt>
                <c:pt idx="57">
                  <c:v>34.518422753716877</c:v>
                </c:pt>
                <c:pt idx="60">
                  <c:v>34.876874999999998</c:v>
                </c:pt>
                <c:pt idx="61">
                  <c:v>28.853292444515972</c:v>
                </c:pt>
              </c:numCache>
            </c:numRef>
          </c:val>
          <c:smooth val="1"/>
        </c:ser>
        <c:ser>
          <c:idx val="13"/>
          <c:order val="7"/>
          <c:tx>
            <c:strRef>
              <c:f>'Barley (Adjusted)'!$U$6</c:f>
              <c:strCache>
                <c:ptCount val="1"/>
                <c:pt idx="0">
                  <c:v>Trebizond (Anatolia), Imports &amp; few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(Adjusted)'!$U$7:$U$107</c:f>
              <c:numCache>
                <c:formatCode>0.0000</c:formatCode>
                <c:ptCount val="91"/>
                <c:pt idx="31">
                  <c:v>26.781115879828324</c:v>
                </c:pt>
                <c:pt idx="32">
                  <c:v>26.785714285714285</c:v>
                </c:pt>
                <c:pt idx="35">
                  <c:v>17.857142857142858</c:v>
                </c:pt>
                <c:pt idx="36">
                  <c:v>18.765849535080303</c:v>
                </c:pt>
                <c:pt idx="37">
                  <c:v>21.428571428571431</c:v>
                </c:pt>
                <c:pt idx="38">
                  <c:v>21.428571428571431</c:v>
                </c:pt>
                <c:pt idx="39">
                  <c:v>21.428571428571431</c:v>
                </c:pt>
                <c:pt idx="40">
                  <c:v>21.428571428571431</c:v>
                </c:pt>
                <c:pt idx="41">
                  <c:v>21.428571428571431</c:v>
                </c:pt>
                <c:pt idx="42">
                  <c:v>25</c:v>
                </c:pt>
                <c:pt idx="43">
                  <c:v>21.428571428571431</c:v>
                </c:pt>
                <c:pt idx="44">
                  <c:v>21.42495845075511</c:v>
                </c:pt>
                <c:pt idx="45">
                  <c:v>21.428571428571431</c:v>
                </c:pt>
                <c:pt idx="46">
                  <c:v>21.428571428571431</c:v>
                </c:pt>
                <c:pt idx="47">
                  <c:v>21.421536441234405</c:v>
                </c:pt>
                <c:pt idx="48">
                  <c:v>21.420907418761498</c:v>
                </c:pt>
                <c:pt idx="49">
                  <c:v>21.451648997174747</c:v>
                </c:pt>
                <c:pt idx="50">
                  <c:v>21.437259274275291</c:v>
                </c:pt>
                <c:pt idx="51">
                  <c:v>22.901785714285715</c:v>
                </c:pt>
                <c:pt idx="52">
                  <c:v>22.119815668202765</c:v>
                </c:pt>
                <c:pt idx="53">
                  <c:v>23.025860876780531</c:v>
                </c:pt>
                <c:pt idx="54">
                  <c:v>24.885808788785631</c:v>
                </c:pt>
                <c:pt idx="55">
                  <c:v>23.380750605326881</c:v>
                </c:pt>
                <c:pt idx="56">
                  <c:v>22.908640616400657</c:v>
                </c:pt>
                <c:pt idx="57">
                  <c:v>23.926380368098162</c:v>
                </c:pt>
                <c:pt idx="58">
                  <c:v>38.37918417129692</c:v>
                </c:pt>
              </c:numCache>
            </c:numRef>
          </c:val>
          <c:smooth val="1"/>
        </c:ser>
        <c:ser>
          <c:idx val="14"/>
          <c:order val="8"/>
          <c:tx>
            <c:strRef>
              <c:f>'Barley (Adjusted)'!$W$6</c:f>
              <c:strCache>
                <c:ptCount val="1"/>
                <c:pt idx="0">
                  <c:v>Izmir, , in d/bush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(Adjusted)'!$W$7:$W$107</c:f>
              <c:numCache>
                <c:formatCode>0.0000</c:formatCode>
                <c:ptCount val="91"/>
                <c:pt idx="14">
                  <c:v>19.471153846153847</c:v>
                </c:pt>
                <c:pt idx="15">
                  <c:v>27.40384615384615</c:v>
                </c:pt>
                <c:pt idx="16">
                  <c:v>28.846153846153847</c:v>
                </c:pt>
                <c:pt idx="18">
                  <c:v>37.5</c:v>
                </c:pt>
                <c:pt idx="19">
                  <c:v>23.07692307692308</c:v>
                </c:pt>
                <c:pt idx="21">
                  <c:v>43.269230769230766</c:v>
                </c:pt>
                <c:pt idx="22">
                  <c:v>27.40384615384615</c:v>
                </c:pt>
                <c:pt idx="24">
                  <c:v>30.288461538461537</c:v>
                </c:pt>
                <c:pt idx="25">
                  <c:v>27.40384615384615</c:v>
                </c:pt>
                <c:pt idx="26">
                  <c:v>25.961538461538463</c:v>
                </c:pt>
                <c:pt idx="32">
                  <c:v>31.124968125796851</c:v>
                </c:pt>
                <c:pt idx="33">
                  <c:v>31.124978749929166</c:v>
                </c:pt>
                <c:pt idx="34">
                  <c:v>30.024861878453038</c:v>
                </c:pt>
                <c:pt idx="35">
                  <c:v>27.374889434889436</c:v>
                </c:pt>
                <c:pt idx="36">
                  <c:v>27.000000000000004</c:v>
                </c:pt>
                <c:pt idx="38">
                  <c:v>29.999795020361312</c:v>
                </c:pt>
                <c:pt idx="39">
                  <c:v>30.005377307761247</c:v>
                </c:pt>
                <c:pt idx="40">
                  <c:v>26.785714285714285</c:v>
                </c:pt>
                <c:pt idx="41">
                  <c:v>30.605583009829473</c:v>
                </c:pt>
                <c:pt idx="42">
                  <c:v>28.974757191534732</c:v>
                </c:pt>
                <c:pt idx="44">
                  <c:v>23.620453630972168</c:v>
                </c:pt>
                <c:pt idx="48">
                  <c:v>20.815436938159639</c:v>
                </c:pt>
                <c:pt idx="49">
                  <c:v>21.695147933819705</c:v>
                </c:pt>
                <c:pt idx="50">
                  <c:v>14.257709917304481</c:v>
                </c:pt>
                <c:pt idx="51">
                  <c:v>22.4771612193762</c:v>
                </c:pt>
                <c:pt idx="52">
                  <c:v>22.479926299456945</c:v>
                </c:pt>
                <c:pt idx="53">
                  <c:v>22.579168831168829</c:v>
                </c:pt>
                <c:pt idx="54">
                  <c:v>29.007983860527894</c:v>
                </c:pt>
                <c:pt idx="55">
                  <c:v>34.62484001746212</c:v>
                </c:pt>
                <c:pt idx="56">
                  <c:v>36.964318114399767</c:v>
                </c:pt>
                <c:pt idx="57">
                  <c:v>26.293164449476365</c:v>
                </c:pt>
                <c:pt idx="58">
                  <c:v>27.641009697592942</c:v>
                </c:pt>
                <c:pt idx="60">
                  <c:v>19.113550747132706</c:v>
                </c:pt>
              </c:numCache>
            </c:numRef>
          </c:val>
          <c:smooth val="1"/>
        </c:ser>
        <c:ser>
          <c:idx val="15"/>
          <c:order val="9"/>
          <c:tx>
            <c:strRef>
              <c:f>'Barley (Adjusted)'!$Y$6</c:f>
              <c:strCache>
                <c:ptCount val="1"/>
                <c:pt idx="0">
                  <c:v>Alexandretta,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(Adjusted)'!$Y$7:$Y$107</c:f>
              <c:numCache>
                <c:formatCode>0.0000</c:formatCode>
                <c:ptCount val="91"/>
                <c:pt idx="28">
                  <c:v>54.014054046128308</c:v>
                </c:pt>
                <c:pt idx="29">
                  <c:v>53.571428571428527</c:v>
                </c:pt>
                <c:pt idx="30">
                  <c:v>48.942639317480442</c:v>
                </c:pt>
                <c:pt idx="31">
                  <c:v>42.857142857142819</c:v>
                </c:pt>
                <c:pt idx="32">
                  <c:v>42.857142857142819</c:v>
                </c:pt>
                <c:pt idx="33">
                  <c:v>42.859133176230777</c:v>
                </c:pt>
                <c:pt idx="35">
                  <c:v>40.684202824951122</c:v>
                </c:pt>
                <c:pt idx="36">
                  <c:v>40.766470111716025</c:v>
                </c:pt>
                <c:pt idx="37">
                  <c:v>42.340803409971542</c:v>
                </c:pt>
                <c:pt idx="38">
                  <c:v>38.513120696730624</c:v>
                </c:pt>
                <c:pt idx="39">
                  <c:v>36.937683834131114</c:v>
                </c:pt>
                <c:pt idx="40">
                  <c:v>30.738421832433175</c:v>
                </c:pt>
                <c:pt idx="41">
                  <c:v>31.051424468022716</c:v>
                </c:pt>
                <c:pt idx="42">
                  <c:v>27.272247996625872</c:v>
                </c:pt>
                <c:pt idx="43">
                  <c:v>23.176244181883259</c:v>
                </c:pt>
                <c:pt idx="44">
                  <c:v>26.322652757078959</c:v>
                </c:pt>
                <c:pt idx="45">
                  <c:v>26.602062060077298</c:v>
                </c:pt>
                <c:pt idx="46">
                  <c:v>29.720326565499629</c:v>
                </c:pt>
                <c:pt idx="47">
                  <c:v>25.830921383629995</c:v>
                </c:pt>
                <c:pt idx="48">
                  <c:v>26.185830626787507</c:v>
                </c:pt>
                <c:pt idx="49">
                  <c:v>24.091377580080803</c:v>
                </c:pt>
                <c:pt idx="50">
                  <c:v>25.813796212804302</c:v>
                </c:pt>
                <c:pt idx="51">
                  <c:v>26.522983595351988</c:v>
                </c:pt>
                <c:pt idx="52">
                  <c:v>24.498475173925449</c:v>
                </c:pt>
                <c:pt idx="53">
                  <c:v>24.011404028435997</c:v>
                </c:pt>
                <c:pt idx="54">
                  <c:v>24.545966933867717</c:v>
                </c:pt>
                <c:pt idx="55">
                  <c:v>26.90110206168621</c:v>
                </c:pt>
                <c:pt idx="56">
                  <c:v>26.353720027235397</c:v>
                </c:pt>
                <c:pt idx="57">
                  <c:v>30.406817712634158</c:v>
                </c:pt>
                <c:pt idx="58">
                  <c:v>31.188045202220437</c:v>
                </c:pt>
                <c:pt idx="59">
                  <c:v>32.214958661795777</c:v>
                </c:pt>
                <c:pt idx="60">
                  <c:v>34.817529631940083</c:v>
                </c:pt>
                <c:pt idx="61">
                  <c:v>37.971095052807122</c:v>
                </c:pt>
                <c:pt idx="62">
                  <c:v>31.362540192926048</c:v>
                </c:pt>
                <c:pt idx="63">
                  <c:v>32.879197495731361</c:v>
                </c:pt>
              </c:numCache>
            </c:numRef>
          </c:val>
          <c:smooth val="1"/>
        </c:ser>
        <c:ser>
          <c:idx val="17"/>
          <c:order val="10"/>
          <c:tx>
            <c:strRef>
              <c:f>'Barley (Adjusted)'!$AC$6</c:f>
              <c:strCache>
                <c:ptCount val="1"/>
                <c:pt idx="0">
                  <c:v>Khorasan,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(Adjusted)'!$AC$7:$AC$107</c:f>
              <c:numCache>
                <c:formatCode>0.0000</c:formatCode>
                <c:ptCount val="91"/>
                <c:pt idx="52">
                  <c:v>108.86853972176255</c:v>
                </c:pt>
                <c:pt idx="53">
                  <c:v>56.519295253232023</c:v>
                </c:pt>
                <c:pt idx="54">
                  <c:v>32.683285256951173</c:v>
                </c:pt>
                <c:pt idx="55">
                  <c:v>42.379818524572244</c:v>
                </c:pt>
                <c:pt idx="56">
                  <c:v>47.474715247423667</c:v>
                </c:pt>
                <c:pt idx="57">
                  <c:v>127.81065088757396</c:v>
                </c:pt>
                <c:pt idx="58">
                  <c:v>222.2222222222222</c:v>
                </c:pt>
                <c:pt idx="59">
                  <c:v>226.95035460992909</c:v>
                </c:pt>
                <c:pt idx="60">
                  <c:v>332.66647613603891</c:v>
                </c:pt>
                <c:pt idx="61">
                  <c:v>55.707087672153179</c:v>
                </c:pt>
                <c:pt idx="62">
                  <c:v>39.630397357973507</c:v>
                </c:pt>
              </c:numCache>
            </c:numRef>
          </c:val>
          <c:smooth val="1"/>
        </c:ser>
        <c:ser>
          <c:idx val="18"/>
          <c:order val="11"/>
          <c:tx>
            <c:strRef>
              <c:f>'Barley (Adjusted)'!$AE$6</c:f>
              <c:strCache>
                <c:ptCount val="1"/>
                <c:pt idx="0">
                  <c:v>Khorasan,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(Adjusted)'!$AE$7:$AE$107</c:f>
              <c:numCache>
                <c:formatCode>0.0000</c:formatCode>
                <c:ptCount val="91"/>
                <c:pt idx="39">
                  <c:v>13.392873070339478</c:v>
                </c:pt>
                <c:pt idx="52">
                  <c:v>25.174825174825173</c:v>
                </c:pt>
                <c:pt idx="53">
                  <c:v>58.624306908436992</c:v>
                </c:pt>
                <c:pt idx="58">
                  <c:v>18.844486956552281</c:v>
                </c:pt>
                <c:pt idx="59">
                  <c:v>22.818851534006079</c:v>
                </c:pt>
                <c:pt idx="60">
                  <c:v>36.240190668087791</c:v>
                </c:pt>
                <c:pt idx="61">
                  <c:v>4.2461840805344213</c:v>
                </c:pt>
                <c:pt idx="62">
                  <c:v>40.15056894993662</c:v>
                </c:pt>
              </c:numCache>
            </c:numRef>
          </c:val>
          <c:smooth val="1"/>
        </c:ser>
        <c:ser>
          <c:idx val="19"/>
          <c:order val="12"/>
          <c:tx>
            <c:strRef>
              <c:f>'Barley (Adjusted)'!$AG$6</c:f>
              <c:strCache>
                <c:ptCount val="1"/>
                <c:pt idx="0">
                  <c:v>Kermanshah, Exports &amp; few Bazaar (Local),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(Adjusted)'!$AG$7:$AG$107</c:f>
              <c:numCache>
                <c:formatCode>0.0000</c:formatCode>
                <c:ptCount val="91"/>
                <c:pt idx="52">
                  <c:v>5.5060728744939267</c:v>
                </c:pt>
                <c:pt idx="54">
                  <c:v>19.192688499619191</c:v>
                </c:pt>
                <c:pt idx="58">
                  <c:v>18.159029072788972</c:v>
                </c:pt>
                <c:pt idx="59">
                  <c:v>18.926524764633648</c:v>
                </c:pt>
                <c:pt idx="60">
                  <c:v>16.077808654227866</c:v>
                </c:pt>
                <c:pt idx="61">
                  <c:v>27.481447124304268</c:v>
                </c:pt>
                <c:pt idx="62">
                  <c:v>117.22065063649222</c:v>
                </c:pt>
              </c:numCache>
            </c:numRef>
          </c:val>
          <c:smooth val="1"/>
        </c:ser>
        <c:ser>
          <c:idx val="21"/>
          <c:order val="13"/>
          <c:tx>
            <c:strRef>
              <c:f>'Barley (Adjusted)'!$AK$6</c:f>
              <c:strCache>
                <c:ptCount val="1"/>
                <c:pt idx="0">
                  <c:v>Bam,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(Adjusted)'!$AK$7:$AK$107</c:f>
              <c:numCache>
                <c:formatCode>0.0000</c:formatCode>
                <c:ptCount val="91"/>
                <c:pt idx="60">
                  <c:v>18.004501125281319</c:v>
                </c:pt>
                <c:pt idx="61">
                  <c:v>18.004501125281319</c:v>
                </c:pt>
                <c:pt idx="62">
                  <c:v>36.009002250562638</c:v>
                </c:pt>
              </c:numCache>
            </c:numRef>
          </c:val>
          <c:smooth val="1"/>
        </c:ser>
        <c:ser>
          <c:idx val="23"/>
          <c:order val="14"/>
          <c:tx>
            <c:strRef>
              <c:f>'Barley (Adjusted)'!$AO$6</c:f>
              <c:strCache>
                <c:ptCount val="1"/>
                <c:pt idx="0">
                  <c:v>Ghilan &amp; Tunekabun,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(Adjusted)'!$AO$7:$AO$107</c:f>
              <c:numCache>
                <c:formatCode>0.0000</c:formatCode>
                <c:ptCount val="91"/>
                <c:pt idx="56">
                  <c:v>39.601759151827586</c:v>
                </c:pt>
                <c:pt idx="57">
                  <c:v>41.006177091329221</c:v>
                </c:pt>
                <c:pt idx="58">
                  <c:v>40.640290394708536</c:v>
                </c:pt>
                <c:pt idx="59">
                  <c:v>37.409183598046937</c:v>
                </c:pt>
                <c:pt idx="60">
                  <c:v>37.158446536312844</c:v>
                </c:pt>
              </c:numCache>
            </c:numRef>
          </c:val>
          <c:smooth val="1"/>
        </c:ser>
        <c:ser>
          <c:idx val="24"/>
          <c:order val="15"/>
          <c:tx>
            <c:strRef>
              <c:f>'Barley (Adjusted)'!$AQ$6</c:f>
              <c:strCache>
                <c:ptCount val="1"/>
                <c:pt idx="0">
                  <c:v>Bender Gez &amp; Astarabad, Exports, in d/bush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(Adjusted)'!$AQ$7:$AQ$107</c:f>
              <c:numCache>
                <c:formatCode>0.0000</c:formatCode>
                <c:ptCount val="91"/>
                <c:pt idx="56">
                  <c:v>18.506289008073601</c:v>
                </c:pt>
                <c:pt idx="57">
                  <c:v>22.416440957194315</c:v>
                </c:pt>
                <c:pt idx="58">
                  <c:v>42.773552977634608</c:v>
                </c:pt>
                <c:pt idx="59">
                  <c:v>17.523505612855431</c:v>
                </c:pt>
                <c:pt idx="60">
                  <c:v>20.665901262916186</c:v>
                </c:pt>
              </c:numCache>
            </c:numRef>
          </c:val>
          <c:smooth val="1"/>
        </c:ser>
        <c:ser>
          <c:idx val="25"/>
          <c:order val="16"/>
          <c:tx>
            <c:strRef>
              <c:f>'Barley (Adjusted)'!$AS$6</c:f>
              <c:strCache>
                <c:ptCount val="1"/>
                <c:pt idx="0">
                  <c:v>Astara,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(Adjusted)'!$AS$7:$AS$107</c:f>
              <c:numCache>
                <c:formatCode>0.0000</c:formatCode>
                <c:ptCount val="91"/>
                <c:pt idx="58">
                  <c:v>34.003669635588174</c:v>
                </c:pt>
                <c:pt idx="59">
                  <c:v>23.8724918593593</c:v>
                </c:pt>
                <c:pt idx="60">
                  <c:v>16.404045030545539</c:v>
                </c:pt>
              </c:numCache>
            </c:numRef>
          </c:val>
          <c:smooth val="1"/>
        </c:ser>
        <c:ser>
          <c:idx val="26"/>
          <c:order val="17"/>
          <c:tx>
            <c:strRef>
              <c:f>'Barley (Adjusted)'!$AT$6</c:f>
              <c:strCache>
                <c:ptCount val="1"/>
                <c:pt idx="0">
                  <c:v>Bahrain, Imports,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(Adjusted)'!$AT$7:$AT$107</c:f>
              <c:numCache>
                <c:formatCode>0.0000</c:formatCode>
                <c:ptCount val="91"/>
                <c:pt idx="46">
                  <c:v>17.669172932330827</c:v>
                </c:pt>
                <c:pt idx="47">
                  <c:v>24.658132091940647</c:v>
                </c:pt>
                <c:pt idx="48">
                  <c:v>27.291763610981853</c:v>
                </c:pt>
                <c:pt idx="51">
                  <c:v>31.200212426978222</c:v>
                </c:pt>
                <c:pt idx="52">
                  <c:v>28.506640751538708</c:v>
                </c:pt>
                <c:pt idx="53">
                  <c:v>26.564641024823938</c:v>
                </c:pt>
                <c:pt idx="54">
                  <c:v>42.665893072030258</c:v>
                </c:pt>
                <c:pt idx="55">
                  <c:v>21.458333333333332</c:v>
                </c:pt>
                <c:pt idx="56">
                  <c:v>20.5170025470307</c:v>
                </c:pt>
                <c:pt idx="57">
                  <c:v>28.571428571428569</c:v>
                </c:pt>
                <c:pt idx="58">
                  <c:v>37.953667953667953</c:v>
                </c:pt>
                <c:pt idx="59">
                  <c:v>37.346922827894936</c:v>
                </c:pt>
                <c:pt idx="60">
                  <c:v>28.038186978584328</c:v>
                </c:pt>
              </c:numCache>
            </c:numRef>
          </c:val>
          <c:smooth val="1"/>
        </c:ser>
        <c:ser>
          <c:idx val="27"/>
          <c:order val="18"/>
          <c:tx>
            <c:strRef>
              <c:f>'Barley (Adjusted)'!$AU$6</c:f>
              <c:strCache>
                <c:ptCount val="1"/>
                <c:pt idx="0">
                  <c:v>Bahrain,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(Adjusted)'!$AU$7:$AU$107</c:f>
              <c:numCache>
                <c:formatCode>0.0000</c:formatCode>
                <c:ptCount val="91"/>
                <c:pt idx="46">
                  <c:v>20.68106312292359</c:v>
                </c:pt>
                <c:pt idx="47">
                  <c:v>25.331632653061227</c:v>
                </c:pt>
                <c:pt idx="48">
                  <c:v>25.072886297376094</c:v>
                </c:pt>
                <c:pt idx="55">
                  <c:v>23.170731707317074</c:v>
                </c:pt>
                <c:pt idx="56">
                  <c:v>23.219047619047618</c:v>
                </c:pt>
                <c:pt idx="58">
                  <c:v>35.714285714285715</c:v>
                </c:pt>
                <c:pt idx="59">
                  <c:v>41.911185074888323</c:v>
                </c:pt>
                <c:pt idx="61">
                  <c:v>23.809523809523807</c:v>
                </c:pt>
                <c:pt idx="62">
                  <c:v>23.857142857142854</c:v>
                </c:pt>
              </c:numCache>
            </c:numRef>
          </c:val>
          <c:smooth val="1"/>
        </c:ser>
        <c:ser>
          <c:idx val="28"/>
          <c:order val="19"/>
          <c:tx>
            <c:strRef>
              <c:f>'Barley (Adjusted)'!$AW$6</c:f>
              <c:strCache>
                <c:ptCount val="1"/>
                <c:pt idx="0">
                  <c:v>Muscat &amp; Lingah, Imports,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(Adjusted)'!$AW$7:$AW$107</c:f>
              <c:numCache>
                <c:formatCode>0.0000</c:formatCode>
                <c:ptCount val="91"/>
                <c:pt idx="29">
                  <c:v>37.203635364808996</c:v>
                </c:pt>
                <c:pt idx="30">
                  <c:v>19.750570534929079</c:v>
                </c:pt>
                <c:pt idx="31">
                  <c:v>19.010755202837196</c:v>
                </c:pt>
                <c:pt idx="32">
                  <c:v>12.746890165643034</c:v>
                </c:pt>
                <c:pt idx="33">
                  <c:v>17.567995586484326</c:v>
                </c:pt>
                <c:pt idx="34">
                  <c:v>18.374966247253223</c:v>
                </c:pt>
                <c:pt idx="35">
                  <c:v>25.851989549839224</c:v>
                </c:pt>
                <c:pt idx="36">
                  <c:v>21.959218922643359</c:v>
                </c:pt>
                <c:pt idx="37">
                  <c:v>21.626503484421487</c:v>
                </c:pt>
                <c:pt idx="38">
                  <c:v>18.67441014165291</c:v>
                </c:pt>
                <c:pt idx="39">
                  <c:v>16.861666923856738</c:v>
                </c:pt>
                <c:pt idx="40">
                  <c:v>25.584520905346576</c:v>
                </c:pt>
                <c:pt idx="41">
                  <c:v>21.80798463254251</c:v>
                </c:pt>
                <c:pt idx="42">
                  <c:v>27.481431001182955</c:v>
                </c:pt>
                <c:pt idx="43">
                  <c:v>18.704368391862712</c:v>
                </c:pt>
                <c:pt idx="46">
                  <c:v>19.328571428571429</c:v>
                </c:pt>
                <c:pt idx="47">
                  <c:v>20.078571428571433</c:v>
                </c:pt>
                <c:pt idx="48">
                  <c:v>23.365683229813662</c:v>
                </c:pt>
                <c:pt idx="49">
                  <c:v>24.855326876513317</c:v>
                </c:pt>
                <c:pt idx="58">
                  <c:v>29.616099796483109</c:v>
                </c:pt>
                <c:pt idx="59">
                  <c:v>38.281597725016162</c:v>
                </c:pt>
                <c:pt idx="60">
                  <c:v>38.372093023255815</c:v>
                </c:pt>
                <c:pt idx="62">
                  <c:v>42.857142857142861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38464"/>
        <c:axId val="805737904"/>
      </c:lineChart>
      <c:catAx>
        <c:axId val="80573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37904"/>
        <c:crosses val="autoZero"/>
        <c:auto val="1"/>
        <c:lblAlgn val="ctr"/>
        <c:lblOffset val="100"/>
        <c:noMultiLvlLbl val="0"/>
      </c:catAx>
      <c:valAx>
        <c:axId val="80573790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38464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26708580032147"/>
          <c:y val="0.18017181311376756"/>
          <c:w val="0.27220847154028921"/>
          <c:h val="0.62777072494076569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Barley</a:t>
            </a: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 UK, Black Sea, Caspian Sea, Persia, Persian Gulf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, in d/bushel 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80891985172792E-2"/>
          <c:y val="8.8389886629959238E-2"/>
          <c:w val="0.68122208555556674"/>
          <c:h val="0.84345476165474809"/>
        </c:manualLayout>
      </c:layout>
      <c:lineChart>
        <c:grouping val="standard"/>
        <c:varyColors val="0"/>
        <c:ser>
          <c:idx val="2"/>
          <c:order val="0"/>
          <c:tx>
            <c:strRef>
              <c:f>'Barley (Adjusted)'!$C$6</c:f>
              <c:strCache>
                <c:ptCount val="1"/>
                <c:pt idx="0">
                  <c:v>UK (London), in d/bush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6350">
                <a:solidFill>
                  <a:schemeClr val="accent3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(Adjusted)'!$C$7:$C$107</c:f>
              <c:numCache>
                <c:formatCode>0.0000</c:formatCode>
                <c:ptCount val="91"/>
                <c:pt idx="5">
                  <c:v>52.125</c:v>
                </c:pt>
                <c:pt idx="6">
                  <c:v>61.625</c:v>
                </c:pt>
                <c:pt idx="7">
                  <c:v>63.125</c:v>
                </c:pt>
                <c:pt idx="8">
                  <c:v>52</c:v>
                </c:pt>
                <c:pt idx="9">
                  <c:v>50.25</c:v>
                </c:pt>
                <c:pt idx="10">
                  <c:v>54.875</c:v>
                </c:pt>
                <c:pt idx="11">
                  <c:v>54.125</c:v>
                </c:pt>
                <c:pt idx="12">
                  <c:v>52.625</c:v>
                </c:pt>
                <c:pt idx="13">
                  <c:v>50.875</c:v>
                </c:pt>
                <c:pt idx="14">
                  <c:v>44.875</c:v>
                </c:pt>
                <c:pt idx="15">
                  <c:v>44.625</c:v>
                </c:pt>
                <c:pt idx="16">
                  <c:v>56.125</c:v>
                </c:pt>
                <c:pt idx="17">
                  <c:v>60</c:v>
                </c:pt>
                <c:pt idx="18">
                  <c:v>64.5</c:v>
                </c:pt>
                <c:pt idx="19">
                  <c:v>59.125</c:v>
                </c:pt>
                <c:pt idx="20">
                  <c:v>51.875</c:v>
                </c:pt>
                <c:pt idx="21">
                  <c:v>54.25</c:v>
                </c:pt>
                <c:pt idx="22">
                  <c:v>56</c:v>
                </c:pt>
                <c:pt idx="23">
                  <c:v>60.625</c:v>
                </c:pt>
                <c:pt idx="24">
                  <c:v>67.375</c:v>
                </c:pt>
                <c:pt idx="25">
                  <c:v>57.625</c:v>
                </c:pt>
                <c:pt idx="26">
                  <c:v>52.75</c:v>
                </c:pt>
                <c:pt idx="27">
                  <c:v>59.5</c:v>
                </c:pt>
                <c:pt idx="28">
                  <c:v>60.25</c:v>
                </c:pt>
                <c:pt idx="29">
                  <c:v>51</c:v>
                </c:pt>
                <c:pt idx="30">
                  <c:v>49.625</c:v>
                </c:pt>
                <c:pt idx="31">
                  <c:v>47.875</c:v>
                </c:pt>
                <c:pt idx="32">
                  <c:v>46.75</c:v>
                </c:pt>
                <c:pt idx="33">
                  <c:v>47.75</c:v>
                </c:pt>
                <c:pt idx="34">
                  <c:v>46</c:v>
                </c:pt>
                <c:pt idx="35">
                  <c:v>45.125</c:v>
                </c:pt>
                <c:pt idx="36">
                  <c:v>39.875</c:v>
                </c:pt>
                <c:pt idx="37">
                  <c:v>38</c:v>
                </c:pt>
                <c:pt idx="38">
                  <c:v>41.75</c:v>
                </c:pt>
                <c:pt idx="39">
                  <c:v>38.75</c:v>
                </c:pt>
                <c:pt idx="40">
                  <c:v>43</c:v>
                </c:pt>
                <c:pt idx="41">
                  <c:v>42.25</c:v>
                </c:pt>
                <c:pt idx="42">
                  <c:v>39.25</c:v>
                </c:pt>
                <c:pt idx="43">
                  <c:v>38.375</c:v>
                </c:pt>
                <c:pt idx="44">
                  <c:v>36.75</c:v>
                </c:pt>
                <c:pt idx="45">
                  <c:v>32.875</c:v>
                </c:pt>
                <c:pt idx="46">
                  <c:v>34.375</c:v>
                </c:pt>
                <c:pt idx="47">
                  <c:v>35.25</c:v>
                </c:pt>
                <c:pt idx="48">
                  <c:v>40.75</c:v>
                </c:pt>
                <c:pt idx="49">
                  <c:v>38.375</c:v>
                </c:pt>
                <c:pt idx="50">
                  <c:v>37.375</c:v>
                </c:pt>
                <c:pt idx="51">
                  <c:v>37.75</c:v>
                </c:pt>
                <c:pt idx="52">
                  <c:v>38.5</c:v>
                </c:pt>
                <c:pt idx="53">
                  <c:v>34</c:v>
                </c:pt>
                <c:pt idx="54">
                  <c:v>33.5</c:v>
                </c:pt>
                <c:pt idx="55">
                  <c:v>36.5</c:v>
                </c:pt>
                <c:pt idx="56">
                  <c:v>36.25</c:v>
                </c:pt>
                <c:pt idx="57">
                  <c:v>37.625</c:v>
                </c:pt>
                <c:pt idx="58">
                  <c:v>38.75</c:v>
                </c:pt>
                <c:pt idx="59">
                  <c:v>40.25</c:v>
                </c:pt>
                <c:pt idx="60">
                  <c:v>34.625</c:v>
                </c:pt>
                <c:pt idx="61">
                  <c:v>40.875</c:v>
                </c:pt>
                <c:pt idx="62">
                  <c:v>46</c:v>
                </c:pt>
                <c:pt idx="63">
                  <c:v>40.875</c:v>
                </c:pt>
                <c:pt idx="64">
                  <c:v>40.75</c:v>
                </c:pt>
                <c:pt idx="65">
                  <c:v>56</c:v>
                </c:pt>
                <c:pt idx="66">
                  <c:v>80.25</c:v>
                </c:pt>
                <c:pt idx="67">
                  <c:v>97.125</c:v>
                </c:pt>
                <c:pt idx="68">
                  <c:v>88.5</c:v>
                </c:pt>
                <c:pt idx="69">
                  <c:v>113.625</c:v>
                </c:pt>
                <c:pt idx="70">
                  <c:v>134.125</c:v>
                </c:pt>
                <c:pt idx="71">
                  <c:v>78.25</c:v>
                </c:pt>
                <c:pt idx="72">
                  <c:v>60.125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'Barley (Adjusted)'!$D$6</c:f>
              <c:strCache>
                <c:ptCount val="1"/>
                <c:pt idx="0">
                  <c:v>UK, Imports, in d/bush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(Adjusted)'!$D$7:$D$107</c:f>
              <c:numCache>
                <c:formatCode>0.0000</c:formatCode>
                <c:ptCount val="91"/>
                <c:pt idx="4">
                  <c:v>45.398211844361015</c:v>
                </c:pt>
                <c:pt idx="5">
                  <c:v>49.450694875222183</c:v>
                </c:pt>
                <c:pt idx="6">
                  <c:v>48.002037374061416</c:v>
                </c:pt>
                <c:pt idx="7">
                  <c:v>49.797700825918703</c:v>
                </c:pt>
                <c:pt idx="8">
                  <c:v>38.583157049434277</c:v>
                </c:pt>
                <c:pt idx="9">
                  <c:v>39.482484292082873</c:v>
                </c:pt>
                <c:pt idx="10">
                  <c:v>47.663838375929146</c:v>
                </c:pt>
                <c:pt idx="11">
                  <c:v>45.646364550717095</c:v>
                </c:pt>
                <c:pt idx="12">
                  <c:v>40.704130983446404</c:v>
                </c:pt>
                <c:pt idx="13">
                  <c:v>40.973994815760655</c:v>
                </c:pt>
                <c:pt idx="14">
                  <c:v>35.36370925366851</c:v>
                </c:pt>
                <c:pt idx="15">
                  <c:v>34.607142857142861</c:v>
                </c:pt>
                <c:pt idx="16">
                  <c:v>47.571428571428577</c:v>
                </c:pt>
                <c:pt idx="17">
                  <c:v>53.410714285714292</c:v>
                </c:pt>
                <c:pt idx="18">
                  <c:v>54.428571428571423</c:v>
                </c:pt>
                <c:pt idx="19">
                  <c:v>44.946428571428577</c:v>
                </c:pt>
                <c:pt idx="20">
                  <c:v>42.053571428571431</c:v>
                </c:pt>
                <c:pt idx="21">
                  <c:v>42.482142857142854</c:v>
                </c:pt>
                <c:pt idx="22">
                  <c:v>44.089285714285715</c:v>
                </c:pt>
                <c:pt idx="23">
                  <c:v>46.553571428571431</c:v>
                </c:pt>
                <c:pt idx="24">
                  <c:v>50.035714285714285</c:v>
                </c:pt>
                <c:pt idx="25">
                  <c:v>44.946428571428577</c:v>
                </c:pt>
                <c:pt idx="26">
                  <c:v>41.089285714285708</c:v>
                </c:pt>
                <c:pt idx="27">
                  <c:v>44.625</c:v>
                </c:pt>
                <c:pt idx="28">
                  <c:v>41.946428571428577</c:v>
                </c:pt>
                <c:pt idx="29">
                  <c:v>44.571428571428569</c:v>
                </c:pt>
                <c:pt idx="30">
                  <c:v>45.857142857142854</c:v>
                </c:pt>
                <c:pt idx="31">
                  <c:v>44.464285714285715</c:v>
                </c:pt>
                <c:pt idx="32">
                  <c:v>38.142857142857139</c:v>
                </c:pt>
                <c:pt idx="33">
                  <c:v>37.392857142857146</c:v>
                </c:pt>
                <c:pt idx="34">
                  <c:v>34.928571428571423</c:v>
                </c:pt>
                <c:pt idx="35">
                  <c:v>31.607142857142854</c:v>
                </c:pt>
                <c:pt idx="36">
                  <c:v>30.964285714285715</c:v>
                </c:pt>
                <c:pt idx="37">
                  <c:v>28.285714285714285</c:v>
                </c:pt>
                <c:pt idx="38">
                  <c:v>30.535714285714288</c:v>
                </c:pt>
                <c:pt idx="39">
                  <c:v>30.589285714285719</c:v>
                </c:pt>
                <c:pt idx="40">
                  <c:v>32.035714285714285</c:v>
                </c:pt>
                <c:pt idx="41">
                  <c:v>36.428571428571423</c:v>
                </c:pt>
                <c:pt idx="42">
                  <c:v>32.357142857142854</c:v>
                </c:pt>
                <c:pt idx="43">
                  <c:v>27.107142857142851</c:v>
                </c:pt>
                <c:pt idx="44">
                  <c:v>24.321428571428569</c:v>
                </c:pt>
                <c:pt idx="45">
                  <c:v>25.125000000000004</c:v>
                </c:pt>
                <c:pt idx="46">
                  <c:v>27.214285714285712</c:v>
                </c:pt>
                <c:pt idx="47">
                  <c:v>26.464285714285719</c:v>
                </c:pt>
                <c:pt idx="48">
                  <c:v>29.732142857142858</c:v>
                </c:pt>
                <c:pt idx="49">
                  <c:v>30.857142857142854</c:v>
                </c:pt>
                <c:pt idx="50">
                  <c:v>32.357142857142854</c:v>
                </c:pt>
                <c:pt idx="51">
                  <c:v>30.214285714285712</c:v>
                </c:pt>
                <c:pt idx="52">
                  <c:v>30.321428571428573</c:v>
                </c:pt>
                <c:pt idx="53">
                  <c:v>29.142857142857149</c:v>
                </c:pt>
                <c:pt idx="54">
                  <c:v>28.285714285714285</c:v>
                </c:pt>
                <c:pt idx="55">
                  <c:v>30.107142857142854</c:v>
                </c:pt>
                <c:pt idx="56">
                  <c:v>30.535714285714288</c:v>
                </c:pt>
                <c:pt idx="57">
                  <c:v>35.839285714285715</c:v>
                </c:pt>
                <c:pt idx="58">
                  <c:v>36.107142857142861</c:v>
                </c:pt>
                <c:pt idx="59">
                  <c:v>35.517857142857146</c:v>
                </c:pt>
                <c:pt idx="60">
                  <c:v>31.607142857142854</c:v>
                </c:pt>
                <c:pt idx="61">
                  <c:v>36.053571428571431</c:v>
                </c:pt>
                <c:pt idx="62">
                  <c:v>41.892857142857146</c:v>
                </c:pt>
                <c:pt idx="63">
                  <c:v>38.571428571428577</c:v>
                </c:pt>
                <c:pt idx="64">
                  <c:v>37.821428571428569</c:v>
                </c:pt>
                <c:pt idx="65">
                  <c:v>52.553571428571431</c:v>
                </c:pt>
                <c:pt idx="66">
                  <c:v>70.5</c:v>
                </c:pt>
                <c:pt idx="67">
                  <c:v>105.16071428571428</c:v>
                </c:pt>
                <c:pt idx="68">
                  <c:v>115.71428571428572</c:v>
                </c:pt>
                <c:pt idx="69">
                  <c:v>114.80357142857143</c:v>
                </c:pt>
                <c:pt idx="70">
                  <c:v>122.30357142857142</c:v>
                </c:pt>
              </c:numCache>
            </c:numRef>
          </c:val>
          <c:smooth val="1"/>
        </c:ser>
        <c:ser>
          <c:idx val="10"/>
          <c:order val="2"/>
          <c:tx>
            <c:strRef>
              <c:f>'Barley (Adjusted)'!$P$6</c:f>
              <c:strCache>
                <c:ptCount val="1"/>
                <c:pt idx="0">
                  <c:v>Istanbul (Anatolia), 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(Adjusted)'!$P$7:$P$107</c:f>
              <c:numCache>
                <c:formatCode>0.0000</c:formatCode>
                <c:ptCount val="91"/>
                <c:pt idx="35">
                  <c:v>19.300706713780919</c:v>
                </c:pt>
                <c:pt idx="36">
                  <c:v>20.72226148409894</c:v>
                </c:pt>
                <c:pt idx="37">
                  <c:v>18.585159010600709</c:v>
                </c:pt>
                <c:pt idx="38">
                  <c:v>18.384805653710245</c:v>
                </c:pt>
                <c:pt idx="39">
                  <c:v>18.86183745583039</c:v>
                </c:pt>
                <c:pt idx="40">
                  <c:v>23.498586572438164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20.14982332155477</c:v>
                </c:pt>
                <c:pt idx="47">
                  <c:v>22.000706713780918</c:v>
                </c:pt>
                <c:pt idx="48">
                  <c:v>31.131095406360426</c:v>
                </c:pt>
                <c:pt idx="49">
                  <c:v>26.208127208480565</c:v>
                </c:pt>
                <c:pt idx="50">
                  <c:v>24.729328621908131</c:v>
                </c:pt>
                <c:pt idx="51">
                  <c:v>22.23922261484099</c:v>
                </c:pt>
                <c:pt idx="52">
                  <c:v>23.88021201413428</c:v>
                </c:pt>
                <c:pt idx="53">
                  <c:v>23.69893992932862</c:v>
                </c:pt>
                <c:pt idx="54">
                  <c:v>22.258303886925795</c:v>
                </c:pt>
                <c:pt idx="55">
                  <c:v>24.986925795053001</c:v>
                </c:pt>
                <c:pt idx="56">
                  <c:v>26.942756183745583</c:v>
                </c:pt>
                <c:pt idx="57">
                  <c:v>32.743462897526499</c:v>
                </c:pt>
                <c:pt idx="58">
                  <c:v>32.476325088339223</c:v>
                </c:pt>
              </c:numCache>
            </c:numRef>
          </c:val>
          <c:smooth val="1"/>
        </c:ser>
        <c:ser>
          <c:idx val="11"/>
          <c:order val="3"/>
          <c:tx>
            <c:strRef>
              <c:f>'Barley (Adjusted)'!$Q$6</c:f>
              <c:strCache>
                <c:ptCount val="1"/>
                <c:pt idx="0">
                  <c:v>Istanbul (Rumeli), , in d/bush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(Adjusted)'!$Q$7:$Q$107</c:f>
              <c:numCache>
                <c:formatCode>0.0000</c:formatCode>
                <c:ptCount val="91"/>
                <c:pt idx="26">
                  <c:v>21.189752650176679</c:v>
                </c:pt>
                <c:pt idx="27">
                  <c:v>29.146643109540637</c:v>
                </c:pt>
                <c:pt idx="28">
                  <c:v>27.782332155477032</c:v>
                </c:pt>
                <c:pt idx="29">
                  <c:v>25.91236749116608</c:v>
                </c:pt>
                <c:pt idx="30">
                  <c:v>29.308833922261481</c:v>
                </c:pt>
                <c:pt idx="31">
                  <c:v>25.616607773851591</c:v>
                </c:pt>
                <c:pt idx="32">
                  <c:v>25.101413427561837</c:v>
                </c:pt>
                <c:pt idx="35">
                  <c:v>20.645936395759719</c:v>
                </c:pt>
                <c:pt idx="36">
                  <c:v>21.199293286219081</c:v>
                </c:pt>
                <c:pt idx="37">
                  <c:v>19.691872791519437</c:v>
                </c:pt>
                <c:pt idx="39">
                  <c:v>18.775971731448763</c:v>
                </c:pt>
                <c:pt idx="41">
                  <c:v>27.095406360424029</c:v>
                </c:pt>
                <c:pt idx="42">
                  <c:v>23.450883392226153</c:v>
                </c:pt>
                <c:pt idx="43">
                  <c:v>19.758657243816256</c:v>
                </c:pt>
                <c:pt idx="44">
                  <c:v>14.23462897526502</c:v>
                </c:pt>
                <c:pt idx="45">
                  <c:v>15.971024734982329</c:v>
                </c:pt>
                <c:pt idx="46">
                  <c:v>21.32332155477032</c:v>
                </c:pt>
                <c:pt idx="47">
                  <c:v>20.960777385159009</c:v>
                </c:pt>
                <c:pt idx="48">
                  <c:v>24.385865724381627</c:v>
                </c:pt>
                <c:pt idx="50">
                  <c:v>21.809893992932857</c:v>
                </c:pt>
                <c:pt idx="51">
                  <c:v>20.32155477031802</c:v>
                </c:pt>
                <c:pt idx="52">
                  <c:v>22.23922261484099</c:v>
                </c:pt>
                <c:pt idx="53">
                  <c:v>21.762190812720846</c:v>
                </c:pt>
                <c:pt idx="54">
                  <c:v>20.502826855123676</c:v>
                </c:pt>
                <c:pt idx="55">
                  <c:v>24.901060070671377</c:v>
                </c:pt>
                <c:pt idx="56">
                  <c:v>26.503886925795054</c:v>
                </c:pt>
                <c:pt idx="57">
                  <c:v>26.055477031802123</c:v>
                </c:pt>
                <c:pt idx="58">
                  <c:v>28.364310954063605</c:v>
                </c:pt>
              </c:numCache>
            </c:numRef>
          </c:val>
          <c:smooth val="1"/>
        </c:ser>
        <c:ser>
          <c:idx val="12"/>
          <c:order val="4"/>
          <c:tx>
            <c:strRef>
              <c:f>'Barley (Adjusted)'!$S$6</c:f>
              <c:strCache>
                <c:ptCount val="1"/>
                <c:pt idx="0">
                  <c:v>Turkey &amp; Constantinople,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(Adjusted)'!$S$7:$S$107</c:f>
              <c:numCache>
                <c:formatCode>0.0000</c:formatCode>
                <c:ptCount val="91"/>
                <c:pt idx="34">
                  <c:v>31.116780257639302</c:v>
                </c:pt>
                <c:pt idx="35">
                  <c:v>33.520254026100268</c:v>
                </c:pt>
                <c:pt idx="42">
                  <c:v>32.211238954268389</c:v>
                </c:pt>
                <c:pt idx="43">
                  <c:v>31.060683278517789</c:v>
                </c:pt>
                <c:pt idx="44">
                  <c:v>27.712924437863162</c:v>
                </c:pt>
                <c:pt idx="45">
                  <c:v>28.955025592540672</c:v>
                </c:pt>
                <c:pt idx="46">
                  <c:v>33.019648987573959</c:v>
                </c:pt>
                <c:pt idx="50">
                  <c:v>31.455352905281718</c:v>
                </c:pt>
                <c:pt idx="51">
                  <c:v>34.076069821158207</c:v>
                </c:pt>
                <c:pt idx="56">
                  <c:v>36.879374999999996</c:v>
                </c:pt>
                <c:pt idx="57">
                  <c:v>34.518422753716877</c:v>
                </c:pt>
                <c:pt idx="60">
                  <c:v>34.876874999999998</c:v>
                </c:pt>
                <c:pt idx="61">
                  <c:v>28.853292444515972</c:v>
                </c:pt>
              </c:numCache>
            </c:numRef>
          </c:val>
          <c:smooth val="1"/>
        </c:ser>
        <c:ser>
          <c:idx val="13"/>
          <c:order val="5"/>
          <c:tx>
            <c:strRef>
              <c:f>'Barley (Adjusted)'!$U$6</c:f>
              <c:strCache>
                <c:ptCount val="1"/>
                <c:pt idx="0">
                  <c:v>Trebizond (Anatolia), Imports &amp; few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(Adjusted)'!$U$7:$U$107</c:f>
              <c:numCache>
                <c:formatCode>0.0000</c:formatCode>
                <c:ptCount val="91"/>
                <c:pt idx="31">
                  <c:v>26.781115879828324</c:v>
                </c:pt>
                <c:pt idx="32">
                  <c:v>26.785714285714285</c:v>
                </c:pt>
                <c:pt idx="35">
                  <c:v>17.857142857142858</c:v>
                </c:pt>
                <c:pt idx="36">
                  <c:v>18.765849535080303</c:v>
                </c:pt>
                <c:pt idx="37">
                  <c:v>21.428571428571431</c:v>
                </c:pt>
                <c:pt idx="38">
                  <c:v>21.428571428571431</c:v>
                </c:pt>
                <c:pt idx="39">
                  <c:v>21.428571428571431</c:v>
                </c:pt>
                <c:pt idx="40">
                  <c:v>21.428571428571431</c:v>
                </c:pt>
                <c:pt idx="41">
                  <c:v>21.428571428571431</c:v>
                </c:pt>
                <c:pt idx="42">
                  <c:v>25</c:v>
                </c:pt>
                <c:pt idx="43">
                  <c:v>21.428571428571431</c:v>
                </c:pt>
                <c:pt idx="44">
                  <c:v>21.42495845075511</c:v>
                </c:pt>
                <c:pt idx="45">
                  <c:v>21.428571428571431</c:v>
                </c:pt>
                <c:pt idx="46">
                  <c:v>21.428571428571431</c:v>
                </c:pt>
                <c:pt idx="47">
                  <c:v>21.421536441234405</c:v>
                </c:pt>
                <c:pt idx="48">
                  <c:v>21.420907418761498</c:v>
                </c:pt>
                <c:pt idx="49">
                  <c:v>21.451648997174747</c:v>
                </c:pt>
                <c:pt idx="50">
                  <c:v>21.437259274275291</c:v>
                </c:pt>
                <c:pt idx="51">
                  <c:v>22.901785714285715</c:v>
                </c:pt>
                <c:pt idx="52">
                  <c:v>22.119815668202765</c:v>
                </c:pt>
                <c:pt idx="53">
                  <c:v>23.025860876780531</c:v>
                </c:pt>
                <c:pt idx="54">
                  <c:v>24.885808788785631</c:v>
                </c:pt>
                <c:pt idx="55">
                  <c:v>23.380750605326881</c:v>
                </c:pt>
                <c:pt idx="56">
                  <c:v>22.908640616400657</c:v>
                </c:pt>
                <c:pt idx="57">
                  <c:v>23.926380368098162</c:v>
                </c:pt>
                <c:pt idx="58">
                  <c:v>38.37918417129692</c:v>
                </c:pt>
              </c:numCache>
            </c:numRef>
          </c:val>
          <c:smooth val="1"/>
        </c:ser>
        <c:ser>
          <c:idx val="16"/>
          <c:order val="6"/>
          <c:tx>
            <c:strRef>
              <c:f>'Barley (Adjusted)'!$AA$6</c:f>
              <c:strCache>
                <c:ptCount val="1"/>
                <c:pt idx="0">
                  <c:v>Ispahan &amp; Sultanabad, Bazaar (Local) &amp; few Exports,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(Adjusted)'!$AA$7:$AA$107</c:f>
              <c:numCache>
                <c:formatCode>0.0000</c:formatCode>
                <c:ptCount val="91"/>
                <c:pt idx="42">
                  <c:v>18.121755545068428</c:v>
                </c:pt>
                <c:pt idx="43">
                  <c:v>19.639934533551553</c:v>
                </c:pt>
                <c:pt idx="45">
                  <c:v>16.615384615384617</c:v>
                </c:pt>
                <c:pt idx="46">
                  <c:v>11.881188118811881</c:v>
                </c:pt>
                <c:pt idx="48">
                  <c:v>21.098901098901099</c:v>
                </c:pt>
                <c:pt idx="60">
                  <c:v>42.46153846153846</c:v>
                </c:pt>
                <c:pt idx="61">
                  <c:v>60.92307692307692</c:v>
                </c:pt>
              </c:numCache>
            </c:numRef>
          </c:val>
          <c:smooth val="1"/>
        </c:ser>
        <c:ser>
          <c:idx val="17"/>
          <c:order val="7"/>
          <c:tx>
            <c:strRef>
              <c:f>'Barley (Adjusted)'!$AC$6</c:f>
              <c:strCache>
                <c:ptCount val="1"/>
                <c:pt idx="0">
                  <c:v>Khorasan,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(Adjusted)'!$AC$7:$AC$107</c:f>
              <c:numCache>
                <c:formatCode>0.0000</c:formatCode>
                <c:ptCount val="91"/>
                <c:pt idx="52">
                  <c:v>108.86853972176255</c:v>
                </c:pt>
                <c:pt idx="53">
                  <c:v>56.519295253232023</c:v>
                </c:pt>
                <c:pt idx="54">
                  <c:v>32.683285256951173</c:v>
                </c:pt>
                <c:pt idx="55">
                  <c:v>42.379818524572244</c:v>
                </c:pt>
                <c:pt idx="56">
                  <c:v>47.474715247423667</c:v>
                </c:pt>
                <c:pt idx="57">
                  <c:v>127.81065088757396</c:v>
                </c:pt>
                <c:pt idx="58">
                  <c:v>222.2222222222222</c:v>
                </c:pt>
                <c:pt idx="59">
                  <c:v>226.95035460992909</c:v>
                </c:pt>
                <c:pt idx="60">
                  <c:v>332.66647613603891</c:v>
                </c:pt>
                <c:pt idx="61">
                  <c:v>55.707087672153179</c:v>
                </c:pt>
                <c:pt idx="62">
                  <c:v>39.630397357973507</c:v>
                </c:pt>
              </c:numCache>
            </c:numRef>
          </c:val>
          <c:smooth val="1"/>
        </c:ser>
        <c:ser>
          <c:idx val="18"/>
          <c:order val="8"/>
          <c:tx>
            <c:strRef>
              <c:f>'Barley (Adjusted)'!$AE$6</c:f>
              <c:strCache>
                <c:ptCount val="1"/>
                <c:pt idx="0">
                  <c:v>Khorasan, Exports &amp; few Bazaar (Local), in d/bush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(Adjusted)'!$AE$7:$AE$107</c:f>
              <c:numCache>
                <c:formatCode>0.0000</c:formatCode>
                <c:ptCount val="91"/>
                <c:pt idx="39">
                  <c:v>13.392873070339478</c:v>
                </c:pt>
                <c:pt idx="52">
                  <c:v>25.174825174825173</c:v>
                </c:pt>
                <c:pt idx="53">
                  <c:v>58.624306908436992</c:v>
                </c:pt>
                <c:pt idx="58">
                  <c:v>18.844486956552281</c:v>
                </c:pt>
                <c:pt idx="59">
                  <c:v>22.818851534006079</c:v>
                </c:pt>
                <c:pt idx="60">
                  <c:v>36.240190668087791</c:v>
                </c:pt>
                <c:pt idx="61">
                  <c:v>4.2461840805344213</c:v>
                </c:pt>
                <c:pt idx="62">
                  <c:v>40.15056894993662</c:v>
                </c:pt>
              </c:numCache>
            </c:numRef>
          </c:val>
          <c:smooth val="1"/>
        </c:ser>
        <c:ser>
          <c:idx val="19"/>
          <c:order val="9"/>
          <c:tx>
            <c:strRef>
              <c:f>'Barley (Adjusted)'!$AG$6</c:f>
              <c:strCache>
                <c:ptCount val="1"/>
                <c:pt idx="0">
                  <c:v>Kermanshah, Exports &amp; few Bazaar (Local), in d/bush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(Adjusted)'!$AG$7:$AG$107</c:f>
              <c:numCache>
                <c:formatCode>0.0000</c:formatCode>
                <c:ptCount val="91"/>
                <c:pt idx="52">
                  <c:v>5.5060728744939267</c:v>
                </c:pt>
                <c:pt idx="54">
                  <c:v>19.192688499619191</c:v>
                </c:pt>
                <c:pt idx="58">
                  <c:v>18.159029072788972</c:v>
                </c:pt>
                <c:pt idx="59">
                  <c:v>18.926524764633648</c:v>
                </c:pt>
                <c:pt idx="60">
                  <c:v>16.077808654227866</c:v>
                </c:pt>
                <c:pt idx="61">
                  <c:v>27.481447124304268</c:v>
                </c:pt>
                <c:pt idx="62">
                  <c:v>117.22065063649222</c:v>
                </c:pt>
              </c:numCache>
            </c:numRef>
          </c:val>
          <c:smooth val="1"/>
        </c:ser>
        <c:ser>
          <c:idx val="21"/>
          <c:order val="10"/>
          <c:tx>
            <c:strRef>
              <c:f>'Barley (Adjusted)'!$AK$6</c:f>
              <c:strCache>
                <c:ptCount val="1"/>
                <c:pt idx="0">
                  <c:v>Bam,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(Adjusted)'!$AK$7:$AK$107</c:f>
              <c:numCache>
                <c:formatCode>0.0000</c:formatCode>
                <c:ptCount val="91"/>
                <c:pt idx="60">
                  <c:v>18.004501125281319</c:v>
                </c:pt>
                <c:pt idx="61">
                  <c:v>18.004501125281319</c:v>
                </c:pt>
                <c:pt idx="62">
                  <c:v>36.009002250562638</c:v>
                </c:pt>
              </c:numCache>
            </c:numRef>
          </c:val>
          <c:smooth val="1"/>
        </c:ser>
        <c:ser>
          <c:idx val="23"/>
          <c:order val="11"/>
          <c:tx>
            <c:strRef>
              <c:f>'Barley (Adjusted)'!$AO$6</c:f>
              <c:strCache>
                <c:ptCount val="1"/>
                <c:pt idx="0">
                  <c:v>Ghilan &amp; Tunekabun, Imports, in d/bush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(Adjusted)'!$AO$7:$AO$107</c:f>
              <c:numCache>
                <c:formatCode>0.0000</c:formatCode>
                <c:ptCount val="91"/>
                <c:pt idx="56">
                  <c:v>39.601759151827586</c:v>
                </c:pt>
                <c:pt idx="57">
                  <c:v>41.006177091329221</c:v>
                </c:pt>
                <c:pt idx="58">
                  <c:v>40.640290394708536</c:v>
                </c:pt>
                <c:pt idx="59">
                  <c:v>37.409183598046937</c:v>
                </c:pt>
                <c:pt idx="60">
                  <c:v>37.158446536312844</c:v>
                </c:pt>
              </c:numCache>
            </c:numRef>
          </c:val>
          <c:smooth val="1"/>
        </c:ser>
        <c:ser>
          <c:idx val="24"/>
          <c:order val="12"/>
          <c:tx>
            <c:strRef>
              <c:f>'Barley (Adjusted)'!$AQ$6</c:f>
              <c:strCache>
                <c:ptCount val="1"/>
                <c:pt idx="0">
                  <c:v>Bender Gez &amp; Astarabad, Exports, in d/bush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(Adjusted)'!$AQ$7:$AQ$107</c:f>
              <c:numCache>
                <c:formatCode>0.0000</c:formatCode>
                <c:ptCount val="91"/>
                <c:pt idx="56">
                  <c:v>18.506289008073601</c:v>
                </c:pt>
                <c:pt idx="57">
                  <c:v>22.416440957194315</c:v>
                </c:pt>
                <c:pt idx="58">
                  <c:v>42.773552977634608</c:v>
                </c:pt>
                <c:pt idx="59">
                  <c:v>17.523505612855431</c:v>
                </c:pt>
                <c:pt idx="60">
                  <c:v>20.665901262916186</c:v>
                </c:pt>
              </c:numCache>
            </c:numRef>
          </c:val>
          <c:smooth val="1"/>
        </c:ser>
        <c:ser>
          <c:idx val="25"/>
          <c:order val="13"/>
          <c:tx>
            <c:strRef>
              <c:f>'Barley (Adjusted)'!$AS$6</c:f>
              <c:strCache>
                <c:ptCount val="1"/>
                <c:pt idx="0">
                  <c:v>Astara, Exports, in d/bush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(Adjusted)'!$AS$7:$AS$107</c:f>
              <c:numCache>
                <c:formatCode>0.0000</c:formatCode>
                <c:ptCount val="91"/>
                <c:pt idx="58">
                  <c:v>34.003669635588174</c:v>
                </c:pt>
                <c:pt idx="59">
                  <c:v>23.8724918593593</c:v>
                </c:pt>
                <c:pt idx="60">
                  <c:v>16.404045030545539</c:v>
                </c:pt>
              </c:numCache>
            </c:numRef>
          </c:val>
          <c:smooth val="1"/>
        </c:ser>
        <c:ser>
          <c:idx val="26"/>
          <c:order val="14"/>
          <c:tx>
            <c:strRef>
              <c:f>'Barley (Adjusted)'!$AT$6</c:f>
              <c:strCache>
                <c:ptCount val="1"/>
                <c:pt idx="0">
                  <c:v>Bahrain, Imports, in d/bush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(Adjusted)'!$AT$7:$AT$107</c:f>
              <c:numCache>
                <c:formatCode>0.0000</c:formatCode>
                <c:ptCount val="91"/>
                <c:pt idx="46">
                  <c:v>17.669172932330827</c:v>
                </c:pt>
                <c:pt idx="47">
                  <c:v>24.658132091940647</c:v>
                </c:pt>
                <c:pt idx="48">
                  <c:v>27.291763610981853</c:v>
                </c:pt>
                <c:pt idx="51">
                  <c:v>31.200212426978222</c:v>
                </c:pt>
                <c:pt idx="52">
                  <c:v>28.506640751538708</c:v>
                </c:pt>
                <c:pt idx="53">
                  <c:v>26.564641024823938</c:v>
                </c:pt>
                <c:pt idx="54">
                  <c:v>42.665893072030258</c:v>
                </c:pt>
                <c:pt idx="55">
                  <c:v>21.458333333333332</c:v>
                </c:pt>
                <c:pt idx="56">
                  <c:v>20.5170025470307</c:v>
                </c:pt>
                <c:pt idx="57">
                  <c:v>28.571428571428569</c:v>
                </c:pt>
                <c:pt idx="58">
                  <c:v>37.953667953667953</c:v>
                </c:pt>
                <c:pt idx="59">
                  <c:v>37.346922827894936</c:v>
                </c:pt>
                <c:pt idx="60">
                  <c:v>28.038186978584328</c:v>
                </c:pt>
              </c:numCache>
            </c:numRef>
          </c:val>
          <c:smooth val="1"/>
        </c:ser>
        <c:ser>
          <c:idx val="27"/>
          <c:order val="15"/>
          <c:tx>
            <c:strRef>
              <c:f>'Barley (Adjusted)'!$AU$6</c:f>
              <c:strCache>
                <c:ptCount val="1"/>
                <c:pt idx="0">
                  <c:v>Bahrain, Exports, in d/bush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(Adjusted)'!$AU$7:$AU$107</c:f>
              <c:numCache>
                <c:formatCode>0.0000</c:formatCode>
                <c:ptCount val="91"/>
                <c:pt idx="46">
                  <c:v>20.68106312292359</c:v>
                </c:pt>
                <c:pt idx="47">
                  <c:v>25.331632653061227</c:v>
                </c:pt>
                <c:pt idx="48">
                  <c:v>25.072886297376094</c:v>
                </c:pt>
                <c:pt idx="55">
                  <c:v>23.170731707317074</c:v>
                </c:pt>
                <c:pt idx="56">
                  <c:v>23.219047619047618</c:v>
                </c:pt>
                <c:pt idx="58">
                  <c:v>35.714285714285715</c:v>
                </c:pt>
                <c:pt idx="59">
                  <c:v>41.911185074888323</c:v>
                </c:pt>
                <c:pt idx="61">
                  <c:v>23.809523809523807</c:v>
                </c:pt>
                <c:pt idx="62">
                  <c:v>23.857142857142854</c:v>
                </c:pt>
              </c:numCache>
            </c:numRef>
          </c:val>
          <c:smooth val="1"/>
        </c:ser>
        <c:ser>
          <c:idx val="28"/>
          <c:order val="16"/>
          <c:tx>
            <c:strRef>
              <c:f>'Barley (Adjusted)'!$AW$6</c:f>
              <c:strCache>
                <c:ptCount val="1"/>
                <c:pt idx="0">
                  <c:v>Muscat &amp; Lingah, Imports, in d/bush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'Barley (Adjusted)'!$A$7:$A$107</c:f>
              <c:numCache>
                <c:formatCode>General</c:formatCode>
                <c:ptCount val="9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</c:numCache>
            </c:numRef>
          </c:cat>
          <c:val>
            <c:numRef>
              <c:f>'Barley (Adjusted)'!$AW$7:$AW$107</c:f>
              <c:numCache>
                <c:formatCode>0.0000</c:formatCode>
                <c:ptCount val="91"/>
                <c:pt idx="29">
                  <c:v>37.203635364808996</c:v>
                </c:pt>
                <c:pt idx="30">
                  <c:v>19.750570534929079</c:v>
                </c:pt>
                <c:pt idx="31">
                  <c:v>19.010755202837196</c:v>
                </c:pt>
                <c:pt idx="32">
                  <c:v>12.746890165643034</c:v>
                </c:pt>
                <c:pt idx="33">
                  <c:v>17.567995586484326</c:v>
                </c:pt>
                <c:pt idx="34">
                  <c:v>18.374966247253223</c:v>
                </c:pt>
                <c:pt idx="35">
                  <c:v>25.851989549839224</c:v>
                </c:pt>
                <c:pt idx="36">
                  <c:v>21.959218922643359</c:v>
                </c:pt>
                <c:pt idx="37">
                  <c:v>21.626503484421487</c:v>
                </c:pt>
                <c:pt idx="38">
                  <c:v>18.67441014165291</c:v>
                </c:pt>
                <c:pt idx="39">
                  <c:v>16.861666923856738</c:v>
                </c:pt>
                <c:pt idx="40">
                  <c:v>25.584520905346576</c:v>
                </c:pt>
                <c:pt idx="41">
                  <c:v>21.80798463254251</c:v>
                </c:pt>
                <c:pt idx="42">
                  <c:v>27.481431001182955</c:v>
                </c:pt>
                <c:pt idx="43">
                  <c:v>18.704368391862712</c:v>
                </c:pt>
                <c:pt idx="46">
                  <c:v>19.328571428571429</c:v>
                </c:pt>
                <c:pt idx="47">
                  <c:v>20.078571428571433</c:v>
                </c:pt>
                <c:pt idx="48">
                  <c:v>23.365683229813662</c:v>
                </c:pt>
                <c:pt idx="49">
                  <c:v>24.855326876513317</c:v>
                </c:pt>
                <c:pt idx="58">
                  <c:v>29.616099796483109</c:v>
                </c:pt>
                <c:pt idx="59">
                  <c:v>38.281597725016162</c:v>
                </c:pt>
                <c:pt idx="60">
                  <c:v>38.372093023255815</c:v>
                </c:pt>
                <c:pt idx="62">
                  <c:v>42.857142857142861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741392"/>
        <c:axId val="753741952"/>
      </c:lineChart>
      <c:catAx>
        <c:axId val="75374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1952"/>
        <c:crosses val="autoZero"/>
        <c:auto val="1"/>
        <c:lblAlgn val="ctr"/>
        <c:lblOffset val="100"/>
        <c:noMultiLvlLbl val="0"/>
      </c:catAx>
      <c:valAx>
        <c:axId val="75374195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1392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26708580032147"/>
          <c:y val="0.22218862755917046"/>
          <c:w val="0.27220847154028921"/>
          <c:h val="0.64177632975589982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0</xdr:rowOff>
    </xdr:from>
    <xdr:to>
      <xdr:col>11</xdr:col>
      <xdr:colOff>114300</xdr:colOff>
      <xdr:row>27</xdr:row>
      <xdr:rowOff>101600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22</xdr:col>
      <xdr:colOff>533400</xdr:colOff>
      <xdr:row>27</xdr:row>
      <xdr:rowOff>101600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279400</xdr:colOff>
      <xdr:row>117</xdr:row>
      <xdr:rowOff>127000</xdr:rowOff>
    </xdr:from>
    <xdr:to>
      <xdr:col>11</xdr:col>
      <xdr:colOff>203200</xdr:colOff>
      <xdr:row>144</xdr:row>
      <xdr:rowOff>50800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50800</xdr:colOff>
      <xdr:row>117</xdr:row>
      <xdr:rowOff>127000</xdr:rowOff>
    </xdr:from>
    <xdr:to>
      <xdr:col>22</xdr:col>
      <xdr:colOff>584200</xdr:colOff>
      <xdr:row>144</xdr:row>
      <xdr:rowOff>50800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50800</xdr:colOff>
      <xdr:row>118</xdr:row>
      <xdr:rowOff>0</xdr:rowOff>
    </xdr:from>
    <xdr:to>
      <xdr:col>34</xdr:col>
      <xdr:colOff>584200</xdr:colOff>
      <xdr:row>144</xdr:row>
      <xdr:rowOff>101600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304800</xdr:colOff>
      <xdr:row>147</xdr:row>
      <xdr:rowOff>0</xdr:rowOff>
    </xdr:from>
    <xdr:to>
      <xdr:col>11</xdr:col>
      <xdr:colOff>228600</xdr:colOff>
      <xdr:row>173</xdr:row>
      <xdr:rowOff>101600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76200</xdr:colOff>
      <xdr:row>147</xdr:row>
      <xdr:rowOff>25400</xdr:rowOff>
    </xdr:from>
    <xdr:to>
      <xdr:col>23</xdr:col>
      <xdr:colOff>0</xdr:colOff>
      <xdr:row>173</xdr:row>
      <xdr:rowOff>127000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76200</xdr:colOff>
      <xdr:row>147</xdr:row>
      <xdr:rowOff>25400</xdr:rowOff>
    </xdr:from>
    <xdr:to>
      <xdr:col>35</xdr:col>
      <xdr:colOff>0</xdr:colOff>
      <xdr:row>173</xdr:row>
      <xdr:rowOff>127000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330200</xdr:colOff>
      <xdr:row>176</xdr:row>
      <xdr:rowOff>50800</xdr:rowOff>
    </xdr:from>
    <xdr:to>
      <xdr:col>11</xdr:col>
      <xdr:colOff>254000</xdr:colOff>
      <xdr:row>202</xdr:row>
      <xdr:rowOff>152400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101600</xdr:colOff>
      <xdr:row>176</xdr:row>
      <xdr:rowOff>76200</xdr:rowOff>
    </xdr:from>
    <xdr:to>
      <xdr:col>35</xdr:col>
      <xdr:colOff>25400</xdr:colOff>
      <xdr:row>203</xdr:row>
      <xdr:rowOff>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101600</xdr:colOff>
      <xdr:row>176</xdr:row>
      <xdr:rowOff>50800</xdr:rowOff>
    </xdr:from>
    <xdr:to>
      <xdr:col>23</xdr:col>
      <xdr:colOff>25400</xdr:colOff>
      <xdr:row>202</xdr:row>
      <xdr:rowOff>152400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330200</xdr:colOff>
      <xdr:row>205</xdr:row>
      <xdr:rowOff>25400</xdr:rowOff>
    </xdr:from>
    <xdr:to>
      <xdr:col>11</xdr:col>
      <xdr:colOff>254000</xdr:colOff>
      <xdr:row>231</xdr:row>
      <xdr:rowOff>127000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330200</xdr:colOff>
      <xdr:row>234</xdr:row>
      <xdr:rowOff>25400</xdr:rowOff>
    </xdr:from>
    <xdr:to>
      <xdr:col>11</xdr:col>
      <xdr:colOff>254000</xdr:colOff>
      <xdr:row>260</xdr:row>
      <xdr:rowOff>127000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0</xdr:colOff>
      <xdr:row>205</xdr:row>
      <xdr:rowOff>0</xdr:rowOff>
    </xdr:from>
    <xdr:to>
      <xdr:col>22</xdr:col>
      <xdr:colOff>533400</xdr:colOff>
      <xdr:row>231</xdr:row>
      <xdr:rowOff>101600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0</xdr:colOff>
      <xdr:row>205</xdr:row>
      <xdr:rowOff>0</xdr:rowOff>
    </xdr:from>
    <xdr:to>
      <xdr:col>34</xdr:col>
      <xdr:colOff>533400</xdr:colOff>
      <xdr:row>231</xdr:row>
      <xdr:rowOff>101600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234</xdr:row>
      <xdr:rowOff>0</xdr:rowOff>
    </xdr:from>
    <xdr:to>
      <xdr:col>22</xdr:col>
      <xdr:colOff>533400</xdr:colOff>
      <xdr:row>260</xdr:row>
      <xdr:rowOff>101600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24</xdr:col>
      <xdr:colOff>0</xdr:colOff>
      <xdr:row>234</xdr:row>
      <xdr:rowOff>0</xdr:rowOff>
    </xdr:from>
    <xdr:to>
      <xdr:col>34</xdr:col>
      <xdr:colOff>533400</xdr:colOff>
      <xdr:row>260</xdr:row>
      <xdr:rowOff>101600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57150</xdr:colOff>
      <xdr:row>263</xdr:row>
      <xdr:rowOff>0</xdr:rowOff>
    </xdr:from>
    <xdr:to>
      <xdr:col>22</xdr:col>
      <xdr:colOff>590550</xdr:colOff>
      <xdr:row>289</xdr:row>
      <xdr:rowOff>101600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342900</xdr:colOff>
      <xdr:row>263</xdr:row>
      <xdr:rowOff>0</xdr:rowOff>
    </xdr:from>
    <xdr:to>
      <xdr:col>11</xdr:col>
      <xdr:colOff>266700</xdr:colOff>
      <xdr:row>289</xdr:row>
      <xdr:rowOff>101600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24</xdr:col>
      <xdr:colOff>0</xdr:colOff>
      <xdr:row>263</xdr:row>
      <xdr:rowOff>0</xdr:rowOff>
    </xdr:from>
    <xdr:to>
      <xdr:col>34</xdr:col>
      <xdr:colOff>533400</xdr:colOff>
      <xdr:row>289</xdr:row>
      <xdr:rowOff>101600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361950</xdr:colOff>
      <xdr:row>291</xdr:row>
      <xdr:rowOff>133350</xdr:rowOff>
    </xdr:from>
    <xdr:to>
      <xdr:col>11</xdr:col>
      <xdr:colOff>285750</xdr:colOff>
      <xdr:row>318</xdr:row>
      <xdr:rowOff>63500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57150</xdr:colOff>
      <xdr:row>291</xdr:row>
      <xdr:rowOff>152400</xdr:rowOff>
    </xdr:from>
    <xdr:to>
      <xdr:col>22</xdr:col>
      <xdr:colOff>590550</xdr:colOff>
      <xdr:row>318</xdr:row>
      <xdr:rowOff>82550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24</xdr:col>
      <xdr:colOff>0</xdr:colOff>
      <xdr:row>292</xdr:row>
      <xdr:rowOff>76200</xdr:rowOff>
    </xdr:from>
    <xdr:to>
      <xdr:col>34</xdr:col>
      <xdr:colOff>533400</xdr:colOff>
      <xdr:row>319</xdr:row>
      <xdr:rowOff>6350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400050</xdr:colOff>
      <xdr:row>320</xdr:row>
      <xdr:rowOff>114300</xdr:rowOff>
    </xdr:from>
    <xdr:to>
      <xdr:col>11</xdr:col>
      <xdr:colOff>323850</xdr:colOff>
      <xdr:row>347</xdr:row>
      <xdr:rowOff>44450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57150</xdr:colOff>
      <xdr:row>320</xdr:row>
      <xdr:rowOff>95250</xdr:rowOff>
    </xdr:from>
    <xdr:to>
      <xdr:col>22</xdr:col>
      <xdr:colOff>590550</xdr:colOff>
      <xdr:row>347</xdr:row>
      <xdr:rowOff>25400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24</xdr:col>
      <xdr:colOff>38100</xdr:colOff>
      <xdr:row>320</xdr:row>
      <xdr:rowOff>114300</xdr:rowOff>
    </xdr:from>
    <xdr:to>
      <xdr:col>34</xdr:col>
      <xdr:colOff>571500</xdr:colOff>
      <xdr:row>347</xdr:row>
      <xdr:rowOff>44450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419100</xdr:colOff>
      <xdr:row>349</xdr:row>
      <xdr:rowOff>38100</xdr:rowOff>
    </xdr:from>
    <xdr:to>
      <xdr:col>11</xdr:col>
      <xdr:colOff>342900</xdr:colOff>
      <xdr:row>375</xdr:row>
      <xdr:rowOff>139700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12</xdr:col>
      <xdr:colOff>19050</xdr:colOff>
      <xdr:row>349</xdr:row>
      <xdr:rowOff>38100</xdr:rowOff>
    </xdr:from>
    <xdr:to>
      <xdr:col>22</xdr:col>
      <xdr:colOff>552450</xdr:colOff>
      <xdr:row>375</xdr:row>
      <xdr:rowOff>139700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24</xdr:col>
      <xdr:colOff>19050</xdr:colOff>
      <xdr:row>349</xdr:row>
      <xdr:rowOff>57150</xdr:rowOff>
    </xdr:from>
    <xdr:to>
      <xdr:col>34</xdr:col>
      <xdr:colOff>552450</xdr:colOff>
      <xdr:row>375</xdr:row>
      <xdr:rowOff>158750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419100</xdr:colOff>
      <xdr:row>377</xdr:row>
      <xdr:rowOff>152400</xdr:rowOff>
    </xdr:from>
    <xdr:to>
      <xdr:col>11</xdr:col>
      <xdr:colOff>342900</xdr:colOff>
      <xdr:row>404</xdr:row>
      <xdr:rowOff>82550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12</xdr:col>
      <xdr:colOff>76200</xdr:colOff>
      <xdr:row>406</xdr:row>
      <xdr:rowOff>133350</xdr:rowOff>
    </xdr:from>
    <xdr:to>
      <xdr:col>23</xdr:col>
      <xdr:colOff>0</xdr:colOff>
      <xdr:row>433</xdr:row>
      <xdr:rowOff>63500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19050</xdr:colOff>
      <xdr:row>435</xdr:row>
      <xdr:rowOff>76200</xdr:rowOff>
    </xdr:from>
    <xdr:to>
      <xdr:col>34</xdr:col>
      <xdr:colOff>552450</xdr:colOff>
      <xdr:row>462</xdr:row>
      <xdr:rowOff>6350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12</xdr:col>
      <xdr:colOff>38100</xdr:colOff>
      <xdr:row>377</xdr:row>
      <xdr:rowOff>152400</xdr:rowOff>
    </xdr:from>
    <xdr:to>
      <xdr:col>22</xdr:col>
      <xdr:colOff>571500</xdr:colOff>
      <xdr:row>404</xdr:row>
      <xdr:rowOff>82550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24</xdr:col>
      <xdr:colOff>0</xdr:colOff>
      <xdr:row>378</xdr:row>
      <xdr:rowOff>0</xdr:rowOff>
    </xdr:from>
    <xdr:to>
      <xdr:col>34</xdr:col>
      <xdr:colOff>533400</xdr:colOff>
      <xdr:row>404</xdr:row>
      <xdr:rowOff>101600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419100</xdr:colOff>
      <xdr:row>406</xdr:row>
      <xdr:rowOff>152400</xdr:rowOff>
    </xdr:from>
    <xdr:to>
      <xdr:col>11</xdr:col>
      <xdr:colOff>342900</xdr:colOff>
      <xdr:row>433</xdr:row>
      <xdr:rowOff>82550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24</xdr:col>
      <xdr:colOff>0</xdr:colOff>
      <xdr:row>406</xdr:row>
      <xdr:rowOff>152400</xdr:rowOff>
    </xdr:from>
    <xdr:to>
      <xdr:col>34</xdr:col>
      <xdr:colOff>533400</xdr:colOff>
      <xdr:row>433</xdr:row>
      <xdr:rowOff>82550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</xdr:col>
      <xdr:colOff>57150</xdr:colOff>
      <xdr:row>435</xdr:row>
      <xdr:rowOff>57150</xdr:rowOff>
    </xdr:from>
    <xdr:to>
      <xdr:col>22</xdr:col>
      <xdr:colOff>590550</xdr:colOff>
      <xdr:row>461</xdr:row>
      <xdr:rowOff>158750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438150</xdr:colOff>
      <xdr:row>435</xdr:row>
      <xdr:rowOff>57150</xdr:rowOff>
    </xdr:from>
    <xdr:to>
      <xdr:col>11</xdr:col>
      <xdr:colOff>361950</xdr:colOff>
      <xdr:row>461</xdr:row>
      <xdr:rowOff>158750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419100</xdr:colOff>
      <xdr:row>464</xdr:row>
      <xdr:rowOff>0</xdr:rowOff>
    </xdr:from>
    <xdr:to>
      <xdr:col>11</xdr:col>
      <xdr:colOff>342900</xdr:colOff>
      <xdr:row>490</xdr:row>
      <xdr:rowOff>101600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12</xdr:col>
      <xdr:colOff>76200</xdr:colOff>
      <xdr:row>464</xdr:row>
      <xdr:rowOff>0</xdr:rowOff>
    </xdr:from>
    <xdr:to>
      <xdr:col>23</xdr:col>
      <xdr:colOff>0</xdr:colOff>
      <xdr:row>490</xdr:row>
      <xdr:rowOff>101600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24</xdr:col>
      <xdr:colOff>12700</xdr:colOff>
      <xdr:row>464</xdr:row>
      <xdr:rowOff>0</xdr:rowOff>
    </xdr:from>
    <xdr:to>
      <xdr:col>34</xdr:col>
      <xdr:colOff>546100</xdr:colOff>
      <xdr:row>490</xdr:row>
      <xdr:rowOff>101600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438150</xdr:colOff>
      <xdr:row>492</xdr:row>
      <xdr:rowOff>76200</xdr:rowOff>
    </xdr:from>
    <xdr:to>
      <xdr:col>11</xdr:col>
      <xdr:colOff>361950</xdr:colOff>
      <xdr:row>519</xdr:row>
      <xdr:rowOff>6350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76200</xdr:colOff>
      <xdr:row>492</xdr:row>
      <xdr:rowOff>95250</xdr:rowOff>
    </xdr:from>
    <xdr:to>
      <xdr:col>23</xdr:col>
      <xdr:colOff>0</xdr:colOff>
      <xdr:row>519</xdr:row>
      <xdr:rowOff>25400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24</xdr:col>
      <xdr:colOff>38100</xdr:colOff>
      <xdr:row>492</xdr:row>
      <xdr:rowOff>95250</xdr:rowOff>
    </xdr:from>
    <xdr:to>
      <xdr:col>34</xdr:col>
      <xdr:colOff>571500</xdr:colOff>
      <xdr:row>519</xdr:row>
      <xdr:rowOff>25400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406400</xdr:colOff>
      <xdr:row>521</xdr:row>
      <xdr:rowOff>76200</xdr:rowOff>
    </xdr:from>
    <xdr:to>
      <xdr:col>11</xdr:col>
      <xdr:colOff>330200</xdr:colOff>
      <xdr:row>548</xdr:row>
      <xdr:rowOff>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12</xdr:col>
      <xdr:colOff>76200</xdr:colOff>
      <xdr:row>521</xdr:row>
      <xdr:rowOff>127000</xdr:rowOff>
    </xdr:from>
    <xdr:to>
      <xdr:col>23</xdr:col>
      <xdr:colOff>0</xdr:colOff>
      <xdr:row>548</xdr:row>
      <xdr:rowOff>50800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24</xdr:col>
      <xdr:colOff>0</xdr:colOff>
      <xdr:row>521</xdr:row>
      <xdr:rowOff>127000</xdr:rowOff>
    </xdr:from>
    <xdr:to>
      <xdr:col>34</xdr:col>
      <xdr:colOff>533400</xdr:colOff>
      <xdr:row>548</xdr:row>
      <xdr:rowOff>50800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355600</xdr:colOff>
      <xdr:row>550</xdr:row>
      <xdr:rowOff>76200</xdr:rowOff>
    </xdr:from>
    <xdr:to>
      <xdr:col>11</xdr:col>
      <xdr:colOff>279400</xdr:colOff>
      <xdr:row>577</xdr:row>
      <xdr:rowOff>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12</xdr:col>
      <xdr:colOff>25400</xdr:colOff>
      <xdr:row>550</xdr:row>
      <xdr:rowOff>127000</xdr:rowOff>
    </xdr:from>
    <xdr:to>
      <xdr:col>22</xdr:col>
      <xdr:colOff>558800</xdr:colOff>
      <xdr:row>577</xdr:row>
      <xdr:rowOff>50800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558800</xdr:colOff>
      <xdr:row>550</xdr:row>
      <xdr:rowOff>127000</xdr:rowOff>
    </xdr:from>
    <xdr:to>
      <xdr:col>34</xdr:col>
      <xdr:colOff>482600</xdr:colOff>
      <xdr:row>577</xdr:row>
      <xdr:rowOff>50800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355600</xdr:colOff>
      <xdr:row>579</xdr:row>
      <xdr:rowOff>50800</xdr:rowOff>
    </xdr:from>
    <xdr:to>
      <xdr:col>11</xdr:col>
      <xdr:colOff>279400</xdr:colOff>
      <xdr:row>605</xdr:row>
      <xdr:rowOff>152400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12</xdr:col>
      <xdr:colOff>25400</xdr:colOff>
      <xdr:row>579</xdr:row>
      <xdr:rowOff>101600</xdr:rowOff>
    </xdr:from>
    <xdr:to>
      <xdr:col>22</xdr:col>
      <xdr:colOff>558800</xdr:colOff>
      <xdr:row>606</xdr:row>
      <xdr:rowOff>25400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558800</xdr:colOff>
      <xdr:row>579</xdr:row>
      <xdr:rowOff>101600</xdr:rowOff>
    </xdr:from>
    <xdr:to>
      <xdr:col>34</xdr:col>
      <xdr:colOff>482600</xdr:colOff>
      <xdr:row>606</xdr:row>
      <xdr:rowOff>25400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304800</xdr:colOff>
      <xdr:row>608</xdr:row>
      <xdr:rowOff>50800</xdr:rowOff>
    </xdr:from>
    <xdr:to>
      <xdr:col>11</xdr:col>
      <xdr:colOff>228600</xdr:colOff>
      <xdr:row>634</xdr:row>
      <xdr:rowOff>152400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12</xdr:col>
      <xdr:colOff>31750</xdr:colOff>
      <xdr:row>608</xdr:row>
      <xdr:rowOff>82550</xdr:rowOff>
    </xdr:from>
    <xdr:to>
      <xdr:col>22</xdr:col>
      <xdr:colOff>565150</xdr:colOff>
      <xdr:row>635</xdr:row>
      <xdr:rowOff>6350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508000</xdr:colOff>
      <xdr:row>608</xdr:row>
      <xdr:rowOff>101600</xdr:rowOff>
    </xdr:from>
    <xdr:to>
      <xdr:col>34</xdr:col>
      <xdr:colOff>431800</xdr:colOff>
      <xdr:row>635</xdr:row>
      <xdr:rowOff>25400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304800</xdr:colOff>
      <xdr:row>637</xdr:row>
      <xdr:rowOff>127000</xdr:rowOff>
    </xdr:from>
    <xdr:to>
      <xdr:col>11</xdr:col>
      <xdr:colOff>228600</xdr:colOff>
      <xdr:row>664</xdr:row>
      <xdr:rowOff>50800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12</xdr:col>
      <xdr:colOff>50800</xdr:colOff>
      <xdr:row>638</xdr:row>
      <xdr:rowOff>0</xdr:rowOff>
    </xdr:from>
    <xdr:to>
      <xdr:col>22</xdr:col>
      <xdr:colOff>584200</xdr:colOff>
      <xdr:row>664</xdr:row>
      <xdr:rowOff>101600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508000</xdr:colOff>
      <xdr:row>638</xdr:row>
      <xdr:rowOff>0</xdr:rowOff>
    </xdr:from>
    <xdr:to>
      <xdr:col>34</xdr:col>
      <xdr:colOff>431800</xdr:colOff>
      <xdr:row>664</xdr:row>
      <xdr:rowOff>101600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254000</xdr:colOff>
      <xdr:row>666</xdr:row>
      <xdr:rowOff>127000</xdr:rowOff>
    </xdr:from>
    <xdr:to>
      <xdr:col>11</xdr:col>
      <xdr:colOff>177800</xdr:colOff>
      <xdr:row>693</xdr:row>
      <xdr:rowOff>50800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12</xdr:col>
      <xdr:colOff>57150</xdr:colOff>
      <xdr:row>666</xdr:row>
      <xdr:rowOff>152400</xdr:rowOff>
    </xdr:from>
    <xdr:to>
      <xdr:col>22</xdr:col>
      <xdr:colOff>590550</xdr:colOff>
      <xdr:row>693</xdr:row>
      <xdr:rowOff>82550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457200</xdr:colOff>
      <xdr:row>667</xdr:row>
      <xdr:rowOff>0</xdr:rowOff>
    </xdr:from>
    <xdr:to>
      <xdr:col>34</xdr:col>
      <xdr:colOff>381000</xdr:colOff>
      <xdr:row>693</xdr:row>
      <xdr:rowOff>101600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260350</xdr:colOff>
      <xdr:row>695</xdr:row>
      <xdr:rowOff>76200</xdr:rowOff>
    </xdr:from>
    <xdr:to>
      <xdr:col>11</xdr:col>
      <xdr:colOff>184150</xdr:colOff>
      <xdr:row>722</xdr:row>
      <xdr:rowOff>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12</xdr:col>
      <xdr:colOff>44450</xdr:colOff>
      <xdr:row>695</xdr:row>
      <xdr:rowOff>120650</xdr:rowOff>
    </xdr:from>
    <xdr:to>
      <xdr:col>22</xdr:col>
      <xdr:colOff>577850</xdr:colOff>
      <xdr:row>722</xdr:row>
      <xdr:rowOff>50800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463550</xdr:colOff>
      <xdr:row>695</xdr:row>
      <xdr:rowOff>120650</xdr:rowOff>
    </xdr:from>
    <xdr:to>
      <xdr:col>34</xdr:col>
      <xdr:colOff>387350</xdr:colOff>
      <xdr:row>722</xdr:row>
      <xdr:rowOff>50800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209550</xdr:colOff>
      <xdr:row>724</xdr:row>
      <xdr:rowOff>76200</xdr:rowOff>
    </xdr:from>
    <xdr:to>
      <xdr:col>11</xdr:col>
      <xdr:colOff>133350</xdr:colOff>
      <xdr:row>751</xdr:row>
      <xdr:rowOff>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12</xdr:col>
      <xdr:colOff>31750</xdr:colOff>
      <xdr:row>724</xdr:row>
      <xdr:rowOff>139700</xdr:rowOff>
    </xdr:from>
    <xdr:to>
      <xdr:col>22</xdr:col>
      <xdr:colOff>565150</xdr:colOff>
      <xdr:row>751</xdr:row>
      <xdr:rowOff>69850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412750</xdr:colOff>
      <xdr:row>724</xdr:row>
      <xdr:rowOff>120650</xdr:rowOff>
    </xdr:from>
    <xdr:to>
      <xdr:col>34</xdr:col>
      <xdr:colOff>336550</xdr:colOff>
      <xdr:row>751</xdr:row>
      <xdr:rowOff>50800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203200</xdr:colOff>
      <xdr:row>753</xdr:row>
      <xdr:rowOff>0</xdr:rowOff>
    </xdr:from>
    <xdr:to>
      <xdr:col>11</xdr:col>
      <xdr:colOff>127000</xdr:colOff>
      <xdr:row>779</xdr:row>
      <xdr:rowOff>95250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12</xdr:col>
      <xdr:colOff>44450</xdr:colOff>
      <xdr:row>753</xdr:row>
      <xdr:rowOff>44450</xdr:rowOff>
    </xdr:from>
    <xdr:to>
      <xdr:col>22</xdr:col>
      <xdr:colOff>577850</xdr:colOff>
      <xdr:row>779</xdr:row>
      <xdr:rowOff>146050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406400</xdr:colOff>
      <xdr:row>753</xdr:row>
      <xdr:rowOff>44450</xdr:rowOff>
    </xdr:from>
    <xdr:to>
      <xdr:col>34</xdr:col>
      <xdr:colOff>330200</xdr:colOff>
      <xdr:row>779</xdr:row>
      <xdr:rowOff>146050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152400</xdr:colOff>
      <xdr:row>782</xdr:row>
      <xdr:rowOff>0</xdr:rowOff>
    </xdr:from>
    <xdr:to>
      <xdr:col>11</xdr:col>
      <xdr:colOff>76200</xdr:colOff>
      <xdr:row>808</xdr:row>
      <xdr:rowOff>95250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12</xdr:col>
      <xdr:colOff>69850</xdr:colOff>
      <xdr:row>782</xdr:row>
      <xdr:rowOff>6350</xdr:rowOff>
    </xdr:from>
    <xdr:to>
      <xdr:col>22</xdr:col>
      <xdr:colOff>603250</xdr:colOff>
      <xdr:row>808</xdr:row>
      <xdr:rowOff>107950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355600</xdr:colOff>
      <xdr:row>782</xdr:row>
      <xdr:rowOff>44450</xdr:rowOff>
    </xdr:from>
    <xdr:to>
      <xdr:col>34</xdr:col>
      <xdr:colOff>279400</xdr:colOff>
      <xdr:row>808</xdr:row>
      <xdr:rowOff>146050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165100</xdr:colOff>
      <xdr:row>810</xdr:row>
      <xdr:rowOff>133350</xdr:rowOff>
    </xdr:from>
    <xdr:to>
      <xdr:col>11</xdr:col>
      <xdr:colOff>88900</xdr:colOff>
      <xdr:row>837</xdr:row>
      <xdr:rowOff>57150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12</xdr:col>
      <xdr:colOff>82550</xdr:colOff>
      <xdr:row>811</xdr:row>
      <xdr:rowOff>6350</xdr:rowOff>
    </xdr:from>
    <xdr:to>
      <xdr:col>23</xdr:col>
      <xdr:colOff>6350</xdr:colOff>
      <xdr:row>837</xdr:row>
      <xdr:rowOff>107950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368300</xdr:colOff>
      <xdr:row>811</xdr:row>
      <xdr:rowOff>6350</xdr:rowOff>
    </xdr:from>
    <xdr:to>
      <xdr:col>34</xdr:col>
      <xdr:colOff>292100</xdr:colOff>
      <xdr:row>837</xdr:row>
      <xdr:rowOff>107950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114300</xdr:colOff>
      <xdr:row>839</xdr:row>
      <xdr:rowOff>133350</xdr:rowOff>
    </xdr:from>
    <xdr:to>
      <xdr:col>11</xdr:col>
      <xdr:colOff>38100</xdr:colOff>
      <xdr:row>866</xdr:row>
      <xdr:rowOff>57150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12</xdr:col>
      <xdr:colOff>69850</xdr:colOff>
      <xdr:row>840</xdr:row>
      <xdr:rowOff>25400</xdr:rowOff>
    </xdr:from>
    <xdr:to>
      <xdr:col>22</xdr:col>
      <xdr:colOff>603250</xdr:colOff>
      <xdr:row>866</xdr:row>
      <xdr:rowOff>127000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317500</xdr:colOff>
      <xdr:row>840</xdr:row>
      <xdr:rowOff>6350</xdr:rowOff>
    </xdr:from>
    <xdr:to>
      <xdr:col>34</xdr:col>
      <xdr:colOff>241300</xdr:colOff>
      <xdr:row>866</xdr:row>
      <xdr:rowOff>107950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107950</xdr:colOff>
      <xdr:row>868</xdr:row>
      <xdr:rowOff>76200</xdr:rowOff>
    </xdr:from>
    <xdr:to>
      <xdr:col>11</xdr:col>
      <xdr:colOff>31750</xdr:colOff>
      <xdr:row>895</xdr:row>
      <xdr:rowOff>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12</xdr:col>
      <xdr:colOff>44450</xdr:colOff>
      <xdr:row>868</xdr:row>
      <xdr:rowOff>139700</xdr:rowOff>
    </xdr:from>
    <xdr:to>
      <xdr:col>22</xdr:col>
      <xdr:colOff>577850</xdr:colOff>
      <xdr:row>895</xdr:row>
      <xdr:rowOff>69850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311150</xdr:colOff>
      <xdr:row>868</xdr:row>
      <xdr:rowOff>120650</xdr:rowOff>
    </xdr:from>
    <xdr:to>
      <xdr:col>34</xdr:col>
      <xdr:colOff>234950</xdr:colOff>
      <xdr:row>895</xdr:row>
      <xdr:rowOff>50800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152400</xdr:colOff>
      <xdr:row>897</xdr:row>
      <xdr:rowOff>76200</xdr:rowOff>
    </xdr:from>
    <xdr:to>
      <xdr:col>11</xdr:col>
      <xdr:colOff>76200</xdr:colOff>
      <xdr:row>924</xdr:row>
      <xdr:rowOff>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603250</xdr:colOff>
      <xdr:row>897</xdr:row>
      <xdr:rowOff>82550</xdr:rowOff>
    </xdr:from>
    <xdr:to>
      <xdr:col>22</xdr:col>
      <xdr:colOff>527050</xdr:colOff>
      <xdr:row>924</xdr:row>
      <xdr:rowOff>12700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184150</xdr:colOff>
      <xdr:row>926</xdr:row>
      <xdr:rowOff>19050</xdr:rowOff>
    </xdr:from>
    <xdr:to>
      <xdr:col>11</xdr:col>
      <xdr:colOff>107950</xdr:colOff>
      <xdr:row>952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79586</xdr:colOff>
      <xdr:row>0</xdr:row>
      <xdr:rowOff>67734</xdr:rowOff>
    </xdr:from>
    <xdr:to>
      <xdr:col>22</xdr:col>
      <xdr:colOff>25400</xdr:colOff>
      <xdr:row>36</xdr:row>
      <xdr:rowOff>16933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53340</xdr:rowOff>
    </xdr:from>
    <xdr:to>
      <xdr:col>19</xdr:col>
      <xdr:colOff>266700</xdr:colOff>
      <xdr:row>32</xdr:row>
      <xdr:rowOff>129539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45720</xdr:rowOff>
    </xdr:from>
    <xdr:to>
      <xdr:col>19</xdr:col>
      <xdr:colOff>259080</xdr:colOff>
      <xdr:row>32</xdr:row>
      <xdr:rowOff>121919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68580</xdr:rowOff>
    </xdr:from>
    <xdr:to>
      <xdr:col>19</xdr:col>
      <xdr:colOff>281940</xdr:colOff>
      <xdr:row>32</xdr:row>
      <xdr:rowOff>144779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19</xdr:col>
      <xdr:colOff>251460</xdr:colOff>
      <xdr:row>32</xdr:row>
      <xdr:rowOff>114299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4" sqref="A4"/>
    </sheetView>
  </sheetViews>
  <sheetFormatPr defaultRowHeight="13.2" x14ac:dyDescent="0.25"/>
  <cols>
    <col min="1" max="16384" width="8.88671875" style="17"/>
  </cols>
  <sheetData>
    <row r="1" spans="1:1" x14ac:dyDescent="0.25">
      <c r="A1" s="17" t="s">
        <v>60</v>
      </c>
    </row>
    <row r="2" spans="1:1" x14ac:dyDescent="0.25">
      <c r="A2" s="17" t="s">
        <v>63</v>
      </c>
    </row>
    <row r="4" spans="1:1" x14ac:dyDescent="0.25">
      <c r="A4" s="17" t="s">
        <v>65</v>
      </c>
    </row>
    <row r="5" spans="1:1" x14ac:dyDescent="0.25">
      <c r="A5" s="17" t="s">
        <v>61</v>
      </c>
    </row>
    <row r="7" spans="1:1" x14ac:dyDescent="0.25">
      <c r="A7" s="17" t="s">
        <v>64</v>
      </c>
    </row>
    <row r="9" spans="1:1" x14ac:dyDescent="0.25">
      <c r="A9" s="17" t="s">
        <v>62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D16" sqref="D16"/>
    </sheetView>
  </sheetViews>
  <sheetFormatPr defaultRowHeight="13.2" x14ac:dyDescent="0.25"/>
  <sheetData>
    <row r="3" spans="1:2" ht="14.4" x14ac:dyDescent="0.3">
      <c r="A3" s="13"/>
      <c r="B3" s="4" t="s">
        <v>43</v>
      </c>
    </row>
    <row r="5" spans="1:2" ht="14.4" x14ac:dyDescent="0.3">
      <c r="A5" s="7"/>
      <c r="B5" s="4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B313"/>
  <sheetViews>
    <sheetView zoomScale="60" zoomScaleNormal="6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F28" sqref="F28"/>
    </sheetView>
  </sheetViews>
  <sheetFormatPr defaultRowHeight="13.2" x14ac:dyDescent="0.25"/>
  <cols>
    <col min="2" max="2" width="12.33203125" bestFit="1" customWidth="1"/>
    <col min="3" max="3" width="14.77734375" customWidth="1"/>
    <col min="4" max="26" width="12" customWidth="1"/>
    <col min="27" max="27" width="11.33203125" customWidth="1"/>
    <col min="28" max="55" width="12" customWidth="1"/>
    <col min="56" max="61" width="13.77734375" customWidth="1"/>
    <col min="62" max="62" width="12" customWidth="1"/>
    <col min="63" max="63" width="13.44140625" customWidth="1"/>
    <col min="64" max="101" width="12" customWidth="1"/>
    <col min="102" max="102" width="13.109375" customWidth="1"/>
    <col min="103" max="178" width="12" customWidth="1"/>
    <col min="179" max="184" width="13.5546875" customWidth="1"/>
  </cols>
  <sheetData>
    <row r="2" spans="1:184" s="2" customFormat="1" ht="39" customHeight="1" x14ac:dyDescent="0.25">
      <c r="B2" s="6" t="s">
        <v>38</v>
      </c>
      <c r="C2" s="8" t="s">
        <v>37</v>
      </c>
      <c r="D2" s="8" t="s">
        <v>1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30</v>
      </c>
      <c r="K2" s="8" t="s">
        <v>30</v>
      </c>
      <c r="L2" s="8" t="s">
        <v>30</v>
      </c>
      <c r="M2" s="8" t="s">
        <v>30</v>
      </c>
      <c r="N2" s="8" t="s">
        <v>30</v>
      </c>
      <c r="O2" s="8" t="s">
        <v>30</v>
      </c>
      <c r="P2" s="8" t="s">
        <v>31</v>
      </c>
      <c r="Q2" s="8" t="s">
        <v>31</v>
      </c>
      <c r="R2" s="8" t="s">
        <v>31</v>
      </c>
      <c r="S2" s="8" t="s">
        <v>31</v>
      </c>
      <c r="T2" s="8" t="s">
        <v>31</v>
      </c>
      <c r="U2" s="8" t="s">
        <v>31</v>
      </c>
      <c r="V2" s="8" t="s">
        <v>32</v>
      </c>
      <c r="W2" s="8" t="s">
        <v>32</v>
      </c>
      <c r="X2" s="8" t="s">
        <v>32</v>
      </c>
      <c r="Y2" s="8" t="s">
        <v>32</v>
      </c>
      <c r="Z2" s="8" t="s">
        <v>32</v>
      </c>
      <c r="AA2" s="8" t="s">
        <v>32</v>
      </c>
      <c r="AB2" s="8" t="s">
        <v>2</v>
      </c>
      <c r="AC2" s="8" t="s">
        <v>2</v>
      </c>
      <c r="AD2" s="8" t="s">
        <v>2</v>
      </c>
      <c r="AE2" s="8" t="s">
        <v>2</v>
      </c>
      <c r="AF2" s="8" t="s">
        <v>2</v>
      </c>
      <c r="AG2" s="8" t="s">
        <v>2</v>
      </c>
      <c r="AH2" s="8" t="s">
        <v>4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35</v>
      </c>
      <c r="AO2" s="8" t="s">
        <v>35</v>
      </c>
      <c r="AP2" s="8" t="s">
        <v>35</v>
      </c>
      <c r="AQ2" s="8" t="s">
        <v>35</v>
      </c>
      <c r="AR2" s="8" t="s">
        <v>35</v>
      </c>
      <c r="AS2" s="8" t="s">
        <v>36</v>
      </c>
      <c r="AT2" s="8" t="s">
        <v>36</v>
      </c>
      <c r="AU2" s="8" t="s">
        <v>36</v>
      </c>
      <c r="AV2" s="8" t="s">
        <v>36</v>
      </c>
      <c r="AW2" s="8" t="s">
        <v>36</v>
      </c>
      <c r="AX2" s="8" t="s">
        <v>15</v>
      </c>
      <c r="AY2" s="8" t="s">
        <v>15</v>
      </c>
      <c r="AZ2" s="8" t="s">
        <v>15</v>
      </c>
      <c r="BA2" s="8" t="s">
        <v>15</v>
      </c>
      <c r="BB2" s="8" t="s">
        <v>15</v>
      </c>
      <c r="BC2" s="8" t="s">
        <v>15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8" t="s">
        <v>34</v>
      </c>
      <c r="BK2" s="8" t="s">
        <v>34</v>
      </c>
      <c r="BL2" s="8" t="s">
        <v>34</v>
      </c>
      <c r="BM2" s="8" t="s">
        <v>34</v>
      </c>
      <c r="BN2" s="8" t="s">
        <v>34</v>
      </c>
      <c r="BO2" s="8" t="s">
        <v>34</v>
      </c>
      <c r="BP2" s="8" t="s">
        <v>48</v>
      </c>
      <c r="BQ2" s="8" t="s">
        <v>48</v>
      </c>
      <c r="BR2" s="8" t="s">
        <v>48</v>
      </c>
      <c r="BS2" s="8" t="s">
        <v>48</v>
      </c>
      <c r="BT2" s="8" t="s">
        <v>48</v>
      </c>
      <c r="BU2" s="8" t="s">
        <v>48</v>
      </c>
      <c r="BV2" s="8" t="s">
        <v>3</v>
      </c>
      <c r="BW2" s="8" t="s">
        <v>3</v>
      </c>
      <c r="BX2" s="8" t="s">
        <v>3</v>
      </c>
      <c r="BY2" s="8" t="s">
        <v>3</v>
      </c>
      <c r="BZ2" s="8" t="s">
        <v>3</v>
      </c>
      <c r="CA2" s="8" t="s">
        <v>3</v>
      </c>
      <c r="CB2" s="8" t="s">
        <v>13</v>
      </c>
      <c r="CC2" s="8" t="s">
        <v>13</v>
      </c>
      <c r="CD2" s="8" t="s">
        <v>13</v>
      </c>
      <c r="CE2" s="8" t="s">
        <v>13</v>
      </c>
      <c r="CF2" s="8" t="s">
        <v>13</v>
      </c>
      <c r="CG2" s="8" t="s">
        <v>13</v>
      </c>
      <c r="CH2" s="8" t="s">
        <v>26</v>
      </c>
      <c r="CI2" s="8" t="s">
        <v>26</v>
      </c>
      <c r="CJ2" s="8" t="s">
        <v>26</v>
      </c>
      <c r="CK2" s="8" t="s">
        <v>26</v>
      </c>
      <c r="CL2" s="8" t="s">
        <v>26</v>
      </c>
      <c r="CM2" s="8" t="s">
        <v>26</v>
      </c>
      <c r="CN2" s="8" t="s">
        <v>45</v>
      </c>
      <c r="CO2" s="8" t="s">
        <v>45</v>
      </c>
      <c r="CP2" s="8" t="s">
        <v>45</v>
      </c>
      <c r="CQ2" s="8" t="s">
        <v>45</v>
      </c>
      <c r="CR2" s="8" t="s">
        <v>45</v>
      </c>
      <c r="CS2" s="8" t="s">
        <v>45</v>
      </c>
      <c r="CT2" s="8" t="s">
        <v>21</v>
      </c>
      <c r="CU2" s="8" t="s">
        <v>21</v>
      </c>
      <c r="CV2" s="8" t="s">
        <v>21</v>
      </c>
      <c r="CW2" s="8" t="s">
        <v>21</v>
      </c>
      <c r="CX2" s="8" t="s">
        <v>21</v>
      </c>
      <c r="CY2" s="8" t="s">
        <v>21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8" t="s">
        <v>23</v>
      </c>
      <c r="DG2" s="8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8</v>
      </c>
      <c r="DM2" s="8" t="s">
        <v>8</v>
      </c>
      <c r="DN2" s="8" t="s">
        <v>8</v>
      </c>
      <c r="DO2" s="8" t="s">
        <v>8</v>
      </c>
      <c r="DP2" s="8" t="s">
        <v>8</v>
      </c>
      <c r="DQ2" s="8" t="s">
        <v>8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8" t="s">
        <v>25</v>
      </c>
      <c r="DX2" s="8" t="s">
        <v>46</v>
      </c>
      <c r="DY2" s="8" t="s">
        <v>46</v>
      </c>
      <c r="DZ2" s="8" t="s">
        <v>46</v>
      </c>
      <c r="EA2" s="8" t="s">
        <v>46</v>
      </c>
      <c r="EB2" s="8" t="s">
        <v>46</v>
      </c>
      <c r="EC2" s="8" t="s">
        <v>46</v>
      </c>
      <c r="ED2" s="8" t="s">
        <v>27</v>
      </c>
      <c r="EE2" s="8" t="s">
        <v>27</v>
      </c>
      <c r="EF2" s="8" t="s">
        <v>27</v>
      </c>
      <c r="EG2" s="8" t="s">
        <v>27</v>
      </c>
      <c r="EH2" s="8" t="s">
        <v>27</v>
      </c>
      <c r="EI2" s="8" t="s">
        <v>27</v>
      </c>
      <c r="EJ2" s="8" t="s">
        <v>28</v>
      </c>
      <c r="EK2" s="8" t="s">
        <v>28</v>
      </c>
      <c r="EL2" s="8" t="s">
        <v>28</v>
      </c>
      <c r="EM2" s="8" t="s">
        <v>28</v>
      </c>
      <c r="EN2" s="8" t="s">
        <v>28</v>
      </c>
      <c r="EO2" s="8" t="s">
        <v>28</v>
      </c>
      <c r="EP2" s="8" t="s">
        <v>29</v>
      </c>
      <c r="EQ2" s="8" t="s">
        <v>29</v>
      </c>
      <c r="ER2" s="8" t="s">
        <v>29</v>
      </c>
      <c r="ES2" s="8" t="s">
        <v>29</v>
      </c>
      <c r="ET2" s="8" t="s">
        <v>29</v>
      </c>
      <c r="EU2" s="8" t="s">
        <v>29</v>
      </c>
      <c r="EV2" s="8" t="s">
        <v>24</v>
      </c>
      <c r="EW2" s="8" t="s">
        <v>24</v>
      </c>
      <c r="EX2" s="8" t="s">
        <v>24</v>
      </c>
      <c r="EY2" s="8" t="s">
        <v>24</v>
      </c>
      <c r="EZ2" s="8" t="s">
        <v>24</v>
      </c>
      <c r="FA2" s="8" t="s">
        <v>24</v>
      </c>
      <c r="FB2" s="8" t="s">
        <v>5</v>
      </c>
      <c r="FC2" s="8" t="s">
        <v>5</v>
      </c>
      <c r="FD2" s="8" t="s">
        <v>5</v>
      </c>
      <c r="FE2" s="8" t="s">
        <v>33</v>
      </c>
      <c r="FF2" s="8" t="s">
        <v>33</v>
      </c>
      <c r="FG2" s="8" t="s">
        <v>33</v>
      </c>
      <c r="FH2" s="8" t="s">
        <v>33</v>
      </c>
      <c r="FI2" s="8" t="s">
        <v>33</v>
      </c>
      <c r="FJ2" s="8" t="s">
        <v>33</v>
      </c>
      <c r="FK2" s="8" t="s">
        <v>17</v>
      </c>
      <c r="FL2" s="8" t="s">
        <v>17</v>
      </c>
      <c r="FM2" s="8" t="s">
        <v>17</v>
      </c>
      <c r="FN2" s="8" t="s">
        <v>17</v>
      </c>
      <c r="FO2" s="8" t="s">
        <v>17</v>
      </c>
      <c r="FP2" s="8" t="s">
        <v>17</v>
      </c>
      <c r="FQ2" s="8" t="s">
        <v>19</v>
      </c>
      <c r="FR2" s="8" t="s">
        <v>19</v>
      </c>
      <c r="FS2" s="8" t="s">
        <v>19</v>
      </c>
      <c r="FT2" s="8" t="s">
        <v>19</v>
      </c>
      <c r="FU2" s="8" t="s">
        <v>19</v>
      </c>
      <c r="FV2" s="8" t="s">
        <v>19</v>
      </c>
      <c r="FW2" s="8" t="s">
        <v>47</v>
      </c>
      <c r="FX2" s="8" t="s">
        <v>47</v>
      </c>
      <c r="FY2" s="8" t="s">
        <v>47</v>
      </c>
      <c r="FZ2" s="8" t="s">
        <v>47</v>
      </c>
      <c r="GA2" s="8" t="s">
        <v>66</v>
      </c>
      <c r="GB2" s="8" t="s">
        <v>66</v>
      </c>
    </row>
    <row r="3" spans="1:184" x14ac:dyDescent="0.25">
      <c r="B3" s="6" t="s">
        <v>40</v>
      </c>
      <c r="C3" s="8" t="s">
        <v>10</v>
      </c>
      <c r="D3" s="8" t="s">
        <v>10</v>
      </c>
      <c r="E3" s="8" t="s">
        <v>10</v>
      </c>
      <c r="F3" s="8" t="s">
        <v>10</v>
      </c>
      <c r="G3" s="8" t="s">
        <v>10</v>
      </c>
      <c r="H3" s="8" t="s">
        <v>10</v>
      </c>
      <c r="I3" s="8" t="s">
        <v>10</v>
      </c>
      <c r="J3" s="8" t="s">
        <v>10</v>
      </c>
      <c r="K3" s="8" t="s">
        <v>10</v>
      </c>
      <c r="L3" s="8" t="s">
        <v>10</v>
      </c>
      <c r="M3" s="8" t="s">
        <v>10</v>
      </c>
      <c r="N3" s="8" t="s">
        <v>10</v>
      </c>
      <c r="O3" s="8" t="s">
        <v>10</v>
      </c>
      <c r="P3" s="8" t="s">
        <v>10</v>
      </c>
      <c r="Q3" s="8" t="s">
        <v>10</v>
      </c>
      <c r="R3" s="8" t="s">
        <v>10</v>
      </c>
      <c r="S3" s="8" t="s">
        <v>10</v>
      </c>
      <c r="T3" s="8" t="s">
        <v>10</v>
      </c>
      <c r="U3" s="8" t="s">
        <v>10</v>
      </c>
      <c r="V3" s="8" t="s">
        <v>10</v>
      </c>
      <c r="W3" s="8" t="s">
        <v>10</v>
      </c>
      <c r="X3" s="8" t="s">
        <v>10</v>
      </c>
      <c r="Y3" s="8" t="s">
        <v>10</v>
      </c>
      <c r="Z3" s="8" t="s">
        <v>10</v>
      </c>
      <c r="AA3" s="8" t="s">
        <v>10</v>
      </c>
      <c r="AB3" s="8" t="s">
        <v>10</v>
      </c>
      <c r="AC3" s="8" t="s">
        <v>10</v>
      </c>
      <c r="AD3" s="8" t="s">
        <v>10</v>
      </c>
      <c r="AE3" s="8" t="s">
        <v>10</v>
      </c>
      <c r="AF3" s="8" t="s">
        <v>10</v>
      </c>
      <c r="AG3" s="8" t="s">
        <v>10</v>
      </c>
      <c r="AH3" s="8" t="s">
        <v>10</v>
      </c>
      <c r="AI3" s="8" t="s">
        <v>10</v>
      </c>
      <c r="AJ3" s="8" t="s">
        <v>10</v>
      </c>
      <c r="AK3" s="8" t="s">
        <v>10</v>
      </c>
      <c r="AL3" s="8" t="s">
        <v>10</v>
      </c>
      <c r="AM3" s="8" t="s">
        <v>10</v>
      </c>
      <c r="AN3" s="8" t="s">
        <v>10</v>
      </c>
      <c r="AO3" s="8" t="s">
        <v>10</v>
      </c>
      <c r="AP3" s="8" t="s">
        <v>10</v>
      </c>
      <c r="AQ3" s="8" t="s">
        <v>10</v>
      </c>
      <c r="AR3" s="8" t="s">
        <v>10</v>
      </c>
      <c r="AS3" s="8" t="s">
        <v>10</v>
      </c>
      <c r="AT3" s="8" t="s">
        <v>10</v>
      </c>
      <c r="AU3" s="8" t="s">
        <v>10</v>
      </c>
      <c r="AV3" s="8" t="s">
        <v>10</v>
      </c>
      <c r="AW3" s="8" t="s">
        <v>10</v>
      </c>
      <c r="AX3" s="8" t="s">
        <v>10</v>
      </c>
      <c r="AY3" s="8" t="s">
        <v>10</v>
      </c>
      <c r="AZ3" s="8" t="s">
        <v>10</v>
      </c>
      <c r="BA3" s="8" t="s">
        <v>10</v>
      </c>
      <c r="BB3" s="8" t="s">
        <v>10</v>
      </c>
      <c r="BC3" s="8" t="s">
        <v>10</v>
      </c>
      <c r="BD3" s="8" t="s">
        <v>10</v>
      </c>
      <c r="BE3" s="8" t="s">
        <v>10</v>
      </c>
      <c r="BF3" s="8" t="s">
        <v>10</v>
      </c>
      <c r="BG3" s="8" t="s">
        <v>10</v>
      </c>
      <c r="BH3" s="8" t="s">
        <v>10</v>
      </c>
      <c r="BI3" s="8" t="s">
        <v>10</v>
      </c>
      <c r="BJ3" s="8" t="s">
        <v>10</v>
      </c>
      <c r="BK3" s="8" t="s">
        <v>10</v>
      </c>
      <c r="BL3" s="8" t="s">
        <v>10</v>
      </c>
      <c r="BM3" s="8" t="s">
        <v>10</v>
      </c>
      <c r="BN3" s="8" t="s">
        <v>10</v>
      </c>
      <c r="BO3" s="8" t="s">
        <v>10</v>
      </c>
      <c r="BP3" s="8" t="s">
        <v>10</v>
      </c>
      <c r="BQ3" s="8" t="s">
        <v>10</v>
      </c>
      <c r="BR3" s="8" t="s">
        <v>10</v>
      </c>
      <c r="BS3" s="8" t="s">
        <v>10</v>
      </c>
      <c r="BT3" s="8" t="s">
        <v>10</v>
      </c>
      <c r="BU3" s="8" t="s">
        <v>10</v>
      </c>
      <c r="BV3" s="8" t="s">
        <v>10</v>
      </c>
      <c r="BW3" s="8" t="s">
        <v>10</v>
      </c>
      <c r="BX3" s="8" t="s">
        <v>10</v>
      </c>
      <c r="BY3" s="8" t="s">
        <v>10</v>
      </c>
      <c r="BZ3" s="8" t="s">
        <v>10</v>
      </c>
      <c r="CA3" s="8" t="s">
        <v>10</v>
      </c>
      <c r="CB3" s="8" t="s">
        <v>10</v>
      </c>
      <c r="CC3" s="8" t="s">
        <v>10</v>
      </c>
      <c r="CD3" s="8" t="s">
        <v>10</v>
      </c>
      <c r="CE3" s="8" t="s">
        <v>10</v>
      </c>
      <c r="CF3" s="8" t="s">
        <v>10</v>
      </c>
      <c r="CG3" s="8" t="s">
        <v>10</v>
      </c>
      <c r="CH3" s="8" t="s">
        <v>10</v>
      </c>
      <c r="CI3" s="8" t="s">
        <v>10</v>
      </c>
      <c r="CJ3" s="8" t="s">
        <v>10</v>
      </c>
      <c r="CK3" s="8" t="s">
        <v>10</v>
      </c>
      <c r="CL3" s="8" t="s">
        <v>10</v>
      </c>
      <c r="CM3" s="8" t="s">
        <v>10</v>
      </c>
      <c r="CN3" s="8" t="s">
        <v>10</v>
      </c>
      <c r="CO3" s="8" t="s">
        <v>10</v>
      </c>
      <c r="CP3" s="8" t="s">
        <v>10</v>
      </c>
      <c r="CQ3" s="8" t="s">
        <v>10</v>
      </c>
      <c r="CR3" s="8" t="s">
        <v>10</v>
      </c>
      <c r="CS3" s="8" t="s">
        <v>10</v>
      </c>
      <c r="CT3" s="8" t="s">
        <v>10</v>
      </c>
      <c r="CU3" s="8" t="s">
        <v>10</v>
      </c>
      <c r="CV3" s="8" t="s">
        <v>10</v>
      </c>
      <c r="CW3" s="8" t="s">
        <v>10</v>
      </c>
      <c r="CX3" s="8" t="s">
        <v>10</v>
      </c>
      <c r="CY3" s="8" t="s">
        <v>10</v>
      </c>
      <c r="CZ3" s="8" t="s">
        <v>10</v>
      </c>
      <c r="DA3" s="8" t="s">
        <v>10</v>
      </c>
      <c r="DB3" s="8" t="s">
        <v>10</v>
      </c>
      <c r="DC3" s="8" t="s">
        <v>10</v>
      </c>
      <c r="DD3" s="8" t="s">
        <v>10</v>
      </c>
      <c r="DE3" s="8" t="s">
        <v>10</v>
      </c>
      <c r="DF3" s="8" t="s">
        <v>10</v>
      </c>
      <c r="DG3" s="8" t="s">
        <v>10</v>
      </c>
      <c r="DH3" s="8" t="s">
        <v>10</v>
      </c>
      <c r="DI3" s="8" t="s">
        <v>10</v>
      </c>
      <c r="DJ3" s="8" t="s">
        <v>10</v>
      </c>
      <c r="DK3" s="8" t="s">
        <v>10</v>
      </c>
      <c r="DL3" s="8" t="s">
        <v>10</v>
      </c>
      <c r="DM3" s="8" t="s">
        <v>10</v>
      </c>
      <c r="DN3" s="8" t="s">
        <v>10</v>
      </c>
      <c r="DO3" s="8" t="s">
        <v>10</v>
      </c>
      <c r="DP3" s="8" t="s">
        <v>10</v>
      </c>
      <c r="DQ3" s="8" t="s">
        <v>10</v>
      </c>
      <c r="DR3" s="8" t="s">
        <v>10</v>
      </c>
      <c r="DS3" s="8" t="s">
        <v>10</v>
      </c>
      <c r="DT3" s="8" t="s">
        <v>10</v>
      </c>
      <c r="DU3" s="8" t="s">
        <v>10</v>
      </c>
      <c r="DV3" s="8" t="s">
        <v>10</v>
      </c>
      <c r="DW3" s="8" t="s">
        <v>10</v>
      </c>
      <c r="DX3" s="8" t="s">
        <v>10</v>
      </c>
      <c r="DY3" s="8" t="s">
        <v>10</v>
      </c>
      <c r="DZ3" s="8" t="s">
        <v>10</v>
      </c>
      <c r="EA3" s="8" t="s">
        <v>10</v>
      </c>
      <c r="EB3" s="8" t="s">
        <v>10</v>
      </c>
      <c r="EC3" s="8" t="s">
        <v>10</v>
      </c>
      <c r="ED3" s="8" t="s">
        <v>10</v>
      </c>
      <c r="EE3" s="8" t="s">
        <v>10</v>
      </c>
      <c r="EF3" s="8" t="s">
        <v>10</v>
      </c>
      <c r="EG3" s="8" t="s">
        <v>10</v>
      </c>
      <c r="EH3" s="8" t="s">
        <v>10</v>
      </c>
      <c r="EI3" s="8" t="s">
        <v>10</v>
      </c>
      <c r="EJ3" s="8" t="s">
        <v>10</v>
      </c>
      <c r="EK3" s="8" t="s">
        <v>10</v>
      </c>
      <c r="EL3" s="8" t="s">
        <v>10</v>
      </c>
      <c r="EM3" s="8" t="s">
        <v>10</v>
      </c>
      <c r="EN3" s="8" t="s">
        <v>10</v>
      </c>
      <c r="EO3" s="8" t="s">
        <v>10</v>
      </c>
      <c r="EP3" s="8" t="s">
        <v>10</v>
      </c>
      <c r="EQ3" s="8" t="s">
        <v>10</v>
      </c>
      <c r="ER3" s="8" t="s">
        <v>10</v>
      </c>
      <c r="ES3" s="8" t="s">
        <v>10</v>
      </c>
      <c r="ET3" s="8" t="s">
        <v>10</v>
      </c>
      <c r="EU3" s="8" t="s">
        <v>10</v>
      </c>
      <c r="EV3" s="8" t="s">
        <v>10</v>
      </c>
      <c r="EW3" s="8" t="s">
        <v>10</v>
      </c>
      <c r="EX3" s="8" t="s">
        <v>10</v>
      </c>
      <c r="EY3" s="8" t="s">
        <v>10</v>
      </c>
      <c r="EZ3" s="8" t="s">
        <v>10</v>
      </c>
      <c r="FA3" s="8" t="s">
        <v>10</v>
      </c>
      <c r="FB3" s="8" t="s">
        <v>10</v>
      </c>
      <c r="FC3" s="8" t="s">
        <v>10</v>
      </c>
      <c r="FD3" s="8" t="s">
        <v>10</v>
      </c>
      <c r="FE3" s="8" t="s">
        <v>10</v>
      </c>
      <c r="FF3" s="8" t="s">
        <v>10</v>
      </c>
      <c r="FG3" s="8" t="s">
        <v>10</v>
      </c>
      <c r="FH3" s="8" t="s">
        <v>10</v>
      </c>
      <c r="FI3" s="8" t="s">
        <v>10</v>
      </c>
      <c r="FJ3" s="8" t="s">
        <v>10</v>
      </c>
      <c r="FK3" s="8" t="s">
        <v>10</v>
      </c>
      <c r="FL3" s="8" t="s">
        <v>10</v>
      </c>
      <c r="FM3" s="8" t="s">
        <v>10</v>
      </c>
      <c r="FN3" s="8" t="s">
        <v>10</v>
      </c>
      <c r="FO3" s="8" t="s">
        <v>10</v>
      </c>
      <c r="FP3" s="8" t="s">
        <v>10</v>
      </c>
      <c r="FQ3" s="8" t="s">
        <v>10</v>
      </c>
      <c r="FR3" s="8" t="s">
        <v>10</v>
      </c>
      <c r="FS3" s="8" t="s">
        <v>10</v>
      </c>
      <c r="FT3" s="8" t="s">
        <v>10</v>
      </c>
      <c r="FU3" s="8" t="s">
        <v>10</v>
      </c>
      <c r="FV3" s="8" t="s">
        <v>10</v>
      </c>
      <c r="FW3" s="8" t="s">
        <v>10</v>
      </c>
      <c r="FX3" s="8" t="s">
        <v>10</v>
      </c>
      <c r="FY3" s="8" t="s">
        <v>10</v>
      </c>
      <c r="FZ3" s="8" t="s">
        <v>10</v>
      </c>
      <c r="GA3" s="8" t="s">
        <v>10</v>
      </c>
      <c r="GB3" s="8" t="s">
        <v>10</v>
      </c>
    </row>
    <row r="4" spans="1:184" s="2" customFormat="1" ht="27" customHeight="1" x14ac:dyDescent="0.25">
      <c r="B4" s="6" t="s">
        <v>39</v>
      </c>
      <c r="C4" s="6"/>
      <c r="D4" s="6" t="s">
        <v>12</v>
      </c>
      <c r="E4" s="6" t="s">
        <v>12</v>
      </c>
      <c r="F4" s="6" t="s">
        <v>12</v>
      </c>
      <c r="G4" s="8" t="s">
        <v>9</v>
      </c>
      <c r="H4" s="6" t="s">
        <v>14</v>
      </c>
      <c r="I4" s="6" t="s">
        <v>14</v>
      </c>
      <c r="J4" s="6" t="s">
        <v>12</v>
      </c>
      <c r="K4" s="6" t="s">
        <v>12</v>
      </c>
      <c r="L4" s="6" t="s">
        <v>9</v>
      </c>
      <c r="M4" s="6" t="s">
        <v>9</v>
      </c>
      <c r="N4" s="6" t="s">
        <v>14</v>
      </c>
      <c r="O4" s="6" t="s">
        <v>14</v>
      </c>
      <c r="P4" s="6" t="s">
        <v>12</v>
      </c>
      <c r="Q4" s="6" t="s">
        <v>12</v>
      </c>
      <c r="R4" s="6" t="s">
        <v>9</v>
      </c>
      <c r="S4" s="6" t="s">
        <v>9</v>
      </c>
      <c r="T4" s="6" t="s">
        <v>14</v>
      </c>
      <c r="U4" s="6" t="s">
        <v>14</v>
      </c>
      <c r="V4" s="6" t="s">
        <v>12</v>
      </c>
      <c r="W4" s="6" t="s">
        <v>12</v>
      </c>
      <c r="X4" s="6" t="s">
        <v>9</v>
      </c>
      <c r="Y4" s="6" t="s">
        <v>9</v>
      </c>
      <c r="Z4" s="6" t="s">
        <v>14</v>
      </c>
      <c r="AA4" s="6" t="s">
        <v>14</v>
      </c>
      <c r="AB4" s="6"/>
      <c r="AC4" s="6"/>
      <c r="AD4" s="6" t="s">
        <v>9</v>
      </c>
      <c r="AE4" s="6" t="s">
        <v>9</v>
      </c>
      <c r="AF4" s="6" t="s">
        <v>14</v>
      </c>
      <c r="AG4" s="6" t="s">
        <v>14</v>
      </c>
      <c r="AH4" s="6" t="s">
        <v>12</v>
      </c>
      <c r="AI4" s="6" t="s">
        <v>12</v>
      </c>
      <c r="AJ4" s="6" t="s">
        <v>9</v>
      </c>
      <c r="AK4" s="6" t="s">
        <v>9</v>
      </c>
      <c r="AL4" s="6" t="s">
        <v>14</v>
      </c>
      <c r="AM4" s="6" t="s">
        <v>14</v>
      </c>
      <c r="AN4" s="6"/>
      <c r="AO4" s="6" t="s">
        <v>9</v>
      </c>
      <c r="AP4" s="6" t="s">
        <v>9</v>
      </c>
      <c r="AQ4" s="6" t="s">
        <v>14</v>
      </c>
      <c r="AR4" s="6" t="s">
        <v>14</v>
      </c>
      <c r="AS4" s="6"/>
      <c r="AT4" s="6" t="s">
        <v>9</v>
      </c>
      <c r="AU4" s="6" t="s">
        <v>9</v>
      </c>
      <c r="AV4" s="6" t="s">
        <v>14</v>
      </c>
      <c r="AW4" s="6" t="s">
        <v>14</v>
      </c>
      <c r="AX4" s="6" t="s">
        <v>12</v>
      </c>
      <c r="AY4" s="6" t="s">
        <v>12</v>
      </c>
      <c r="AZ4" s="6" t="s">
        <v>9</v>
      </c>
      <c r="BA4" s="6" t="s">
        <v>9</v>
      </c>
      <c r="BB4" s="6" t="s">
        <v>14</v>
      </c>
      <c r="BC4" s="6" t="s">
        <v>14</v>
      </c>
      <c r="BD4" s="6" t="s">
        <v>12</v>
      </c>
      <c r="BE4" s="6" t="s">
        <v>12</v>
      </c>
      <c r="BF4" s="6" t="s">
        <v>9</v>
      </c>
      <c r="BG4" s="6" t="s">
        <v>9</v>
      </c>
      <c r="BH4" s="6" t="s">
        <v>14</v>
      </c>
      <c r="BI4" s="6" t="s">
        <v>14</v>
      </c>
      <c r="BJ4" s="6" t="s">
        <v>12</v>
      </c>
      <c r="BK4" s="6" t="s">
        <v>12</v>
      </c>
      <c r="BL4" s="6" t="s">
        <v>9</v>
      </c>
      <c r="BM4" s="6" t="s">
        <v>9</v>
      </c>
      <c r="BN4" s="6" t="s">
        <v>14</v>
      </c>
      <c r="BO4" s="6" t="s">
        <v>14</v>
      </c>
      <c r="BP4" s="6" t="s">
        <v>12</v>
      </c>
      <c r="BQ4" s="6" t="s">
        <v>12</v>
      </c>
      <c r="BR4" s="6" t="s">
        <v>9</v>
      </c>
      <c r="BS4" s="6" t="s">
        <v>9</v>
      </c>
      <c r="BT4" s="6" t="s">
        <v>14</v>
      </c>
      <c r="BU4" s="6" t="s">
        <v>14</v>
      </c>
      <c r="BV4" s="6"/>
      <c r="BW4" s="6"/>
      <c r="BX4" s="6" t="s">
        <v>9</v>
      </c>
      <c r="BY4" s="6" t="s">
        <v>9</v>
      </c>
      <c r="BZ4" s="6" t="s">
        <v>14</v>
      </c>
      <c r="CA4" s="6" t="s">
        <v>14</v>
      </c>
      <c r="CB4" s="6" t="s">
        <v>12</v>
      </c>
      <c r="CC4" s="6" t="s">
        <v>12</v>
      </c>
      <c r="CD4" s="6" t="s">
        <v>9</v>
      </c>
      <c r="CE4" s="6" t="s">
        <v>9</v>
      </c>
      <c r="CF4" s="6" t="s">
        <v>14</v>
      </c>
      <c r="CG4" s="6" t="s">
        <v>14</v>
      </c>
      <c r="CH4" s="6" t="s">
        <v>12</v>
      </c>
      <c r="CI4" s="6" t="s">
        <v>12</v>
      </c>
      <c r="CJ4" s="6" t="s">
        <v>9</v>
      </c>
      <c r="CK4" s="6" t="s">
        <v>9</v>
      </c>
      <c r="CL4" s="6" t="s">
        <v>14</v>
      </c>
      <c r="CM4" s="6" t="s">
        <v>14</v>
      </c>
      <c r="CN4" s="6" t="s">
        <v>12</v>
      </c>
      <c r="CO4" s="6" t="s">
        <v>12</v>
      </c>
      <c r="CP4" s="6" t="s">
        <v>9</v>
      </c>
      <c r="CQ4" s="6" t="s">
        <v>9</v>
      </c>
      <c r="CR4" s="6" t="s">
        <v>14</v>
      </c>
      <c r="CS4" s="6" t="s">
        <v>14</v>
      </c>
      <c r="CT4" s="6" t="s">
        <v>12</v>
      </c>
      <c r="CU4" s="6" t="s">
        <v>12</v>
      </c>
      <c r="CV4" s="6" t="s">
        <v>9</v>
      </c>
      <c r="CW4" s="6" t="s">
        <v>9</v>
      </c>
      <c r="CX4" s="6" t="s">
        <v>14</v>
      </c>
      <c r="CY4" s="6" t="s">
        <v>14</v>
      </c>
      <c r="CZ4" s="6" t="s">
        <v>12</v>
      </c>
      <c r="DA4" s="6" t="s">
        <v>12</v>
      </c>
      <c r="DB4" s="6" t="s">
        <v>9</v>
      </c>
      <c r="DC4" s="6" t="s">
        <v>9</v>
      </c>
      <c r="DD4" s="6" t="s">
        <v>14</v>
      </c>
      <c r="DE4" s="6" t="s">
        <v>14</v>
      </c>
      <c r="DF4" s="6" t="s">
        <v>12</v>
      </c>
      <c r="DG4" s="6" t="s">
        <v>12</v>
      </c>
      <c r="DH4" s="6" t="s">
        <v>9</v>
      </c>
      <c r="DI4" s="6" t="s">
        <v>9</v>
      </c>
      <c r="DJ4" s="6" t="s">
        <v>14</v>
      </c>
      <c r="DK4" s="6" t="s">
        <v>14</v>
      </c>
      <c r="DL4" s="6" t="s">
        <v>12</v>
      </c>
      <c r="DM4" s="6" t="s">
        <v>12</v>
      </c>
      <c r="DN4" s="6" t="s">
        <v>9</v>
      </c>
      <c r="DO4" s="6" t="s">
        <v>9</v>
      </c>
      <c r="DP4" s="6" t="s">
        <v>14</v>
      </c>
      <c r="DQ4" s="6" t="s">
        <v>14</v>
      </c>
      <c r="DR4" s="6" t="s">
        <v>12</v>
      </c>
      <c r="DS4" s="6" t="s">
        <v>12</v>
      </c>
      <c r="DT4" s="6" t="s">
        <v>9</v>
      </c>
      <c r="DU4" s="6" t="s">
        <v>9</v>
      </c>
      <c r="DV4" s="6" t="s">
        <v>14</v>
      </c>
      <c r="DW4" s="6" t="s">
        <v>14</v>
      </c>
      <c r="DX4" s="6" t="s">
        <v>12</v>
      </c>
      <c r="DY4" s="6" t="s">
        <v>12</v>
      </c>
      <c r="DZ4" s="6" t="s">
        <v>9</v>
      </c>
      <c r="EA4" s="6" t="s">
        <v>9</v>
      </c>
      <c r="EB4" s="6" t="s">
        <v>14</v>
      </c>
      <c r="EC4" s="6" t="s">
        <v>14</v>
      </c>
      <c r="ED4" s="6" t="s">
        <v>12</v>
      </c>
      <c r="EE4" s="6" t="s">
        <v>12</v>
      </c>
      <c r="EF4" s="6" t="s">
        <v>9</v>
      </c>
      <c r="EG4" s="6" t="s">
        <v>9</v>
      </c>
      <c r="EH4" s="6" t="s">
        <v>14</v>
      </c>
      <c r="EI4" s="6" t="s">
        <v>14</v>
      </c>
      <c r="EJ4" s="6" t="s">
        <v>12</v>
      </c>
      <c r="EK4" s="6" t="s">
        <v>12</v>
      </c>
      <c r="EL4" s="6" t="s">
        <v>9</v>
      </c>
      <c r="EM4" s="6" t="s">
        <v>9</v>
      </c>
      <c r="EN4" s="6" t="s">
        <v>14</v>
      </c>
      <c r="EO4" s="6" t="s">
        <v>14</v>
      </c>
      <c r="EP4" s="6" t="s">
        <v>12</v>
      </c>
      <c r="EQ4" s="6" t="s">
        <v>12</v>
      </c>
      <c r="ER4" s="6" t="s">
        <v>9</v>
      </c>
      <c r="ES4" s="6" t="s">
        <v>9</v>
      </c>
      <c r="ET4" s="6" t="s">
        <v>14</v>
      </c>
      <c r="EU4" s="6" t="s">
        <v>14</v>
      </c>
      <c r="EV4" s="6" t="s">
        <v>12</v>
      </c>
      <c r="EW4" s="6" t="s">
        <v>12</v>
      </c>
      <c r="EX4" s="6" t="s">
        <v>9</v>
      </c>
      <c r="EY4" s="6" t="s">
        <v>9</v>
      </c>
      <c r="EZ4" s="6" t="s">
        <v>14</v>
      </c>
      <c r="FA4" s="6" t="s">
        <v>14</v>
      </c>
      <c r="FB4" s="6" t="s">
        <v>12</v>
      </c>
      <c r="FC4" s="6" t="s">
        <v>9</v>
      </c>
      <c r="FD4" s="6" t="s">
        <v>14</v>
      </c>
      <c r="FE4" s="6" t="s">
        <v>12</v>
      </c>
      <c r="FF4" s="6" t="s">
        <v>12</v>
      </c>
      <c r="FG4" s="6" t="s">
        <v>9</v>
      </c>
      <c r="FH4" s="6" t="s">
        <v>9</v>
      </c>
      <c r="FI4" s="6" t="s">
        <v>14</v>
      </c>
      <c r="FJ4" s="6" t="s">
        <v>14</v>
      </c>
      <c r="FK4" s="6" t="s">
        <v>12</v>
      </c>
      <c r="FL4" s="6" t="s">
        <v>12</v>
      </c>
      <c r="FM4" s="6" t="s">
        <v>9</v>
      </c>
      <c r="FN4" s="6" t="s">
        <v>9</v>
      </c>
      <c r="FO4" s="6" t="s">
        <v>14</v>
      </c>
      <c r="FP4" s="6" t="s">
        <v>14</v>
      </c>
      <c r="FQ4" s="6" t="s">
        <v>12</v>
      </c>
      <c r="FR4" s="6" t="s">
        <v>12</v>
      </c>
      <c r="FS4" s="6" t="s">
        <v>9</v>
      </c>
      <c r="FT4" s="6" t="s">
        <v>9</v>
      </c>
      <c r="FU4" s="6" t="s">
        <v>14</v>
      </c>
      <c r="FV4" s="6" t="s">
        <v>14</v>
      </c>
      <c r="FW4" s="6" t="s">
        <v>12</v>
      </c>
      <c r="FX4" s="6" t="s">
        <v>12</v>
      </c>
      <c r="FY4" s="6" t="s">
        <v>9</v>
      </c>
      <c r="FZ4" s="6" t="s">
        <v>9</v>
      </c>
      <c r="GA4" s="6" t="s">
        <v>9</v>
      </c>
      <c r="GB4" s="6" t="s">
        <v>9</v>
      </c>
    </row>
    <row r="5" spans="1:184" s="10" customFormat="1" x14ac:dyDescent="0.25">
      <c r="A5" s="5" t="s">
        <v>42</v>
      </c>
      <c r="B5" s="5" t="s">
        <v>41</v>
      </c>
      <c r="C5" s="7" t="s">
        <v>6</v>
      </c>
      <c r="D5" s="7" t="s">
        <v>6</v>
      </c>
      <c r="E5" s="13" t="s">
        <v>11</v>
      </c>
      <c r="F5" s="7" t="s">
        <v>6</v>
      </c>
      <c r="G5" s="7" t="s">
        <v>6</v>
      </c>
      <c r="H5" s="13" t="s">
        <v>11</v>
      </c>
      <c r="I5" s="7" t="s">
        <v>6</v>
      </c>
      <c r="J5" s="13" t="s">
        <v>11</v>
      </c>
      <c r="K5" s="12" t="s">
        <v>6</v>
      </c>
      <c r="L5" s="13" t="s">
        <v>11</v>
      </c>
      <c r="M5" s="12" t="s">
        <v>6</v>
      </c>
      <c r="N5" s="13" t="s">
        <v>11</v>
      </c>
      <c r="O5" s="12" t="s">
        <v>6</v>
      </c>
      <c r="P5" s="13" t="s">
        <v>7</v>
      </c>
      <c r="Q5" s="12" t="s">
        <v>6</v>
      </c>
      <c r="R5" s="13" t="s">
        <v>7</v>
      </c>
      <c r="S5" s="12" t="s">
        <v>6</v>
      </c>
      <c r="T5" s="13" t="s">
        <v>7</v>
      </c>
      <c r="U5" s="12" t="s">
        <v>6</v>
      </c>
      <c r="V5" s="13" t="s">
        <v>11</v>
      </c>
      <c r="W5" s="12" t="s">
        <v>6</v>
      </c>
      <c r="X5" s="13" t="s">
        <v>11</v>
      </c>
      <c r="Y5" s="12" t="s">
        <v>6</v>
      </c>
      <c r="Z5" s="13" t="s">
        <v>11</v>
      </c>
      <c r="AA5" s="12" t="s">
        <v>6</v>
      </c>
      <c r="AB5" s="13" t="s">
        <v>7</v>
      </c>
      <c r="AC5" s="7" t="s">
        <v>6</v>
      </c>
      <c r="AD5" s="13" t="s">
        <v>7</v>
      </c>
      <c r="AE5" s="7" t="s">
        <v>6</v>
      </c>
      <c r="AF5" s="13" t="s">
        <v>7</v>
      </c>
      <c r="AG5" s="7" t="s">
        <v>6</v>
      </c>
      <c r="AH5" s="14" t="s">
        <v>7</v>
      </c>
      <c r="AI5" s="7" t="s">
        <v>6</v>
      </c>
      <c r="AJ5" s="13" t="s">
        <v>7</v>
      </c>
      <c r="AK5" s="12" t="s">
        <v>6</v>
      </c>
      <c r="AL5" s="13" t="s">
        <v>7</v>
      </c>
      <c r="AM5" s="12" t="s">
        <v>6</v>
      </c>
      <c r="AN5" s="7" t="s">
        <v>6</v>
      </c>
      <c r="AO5" s="13" t="s">
        <v>7</v>
      </c>
      <c r="AP5" s="12" t="s">
        <v>6</v>
      </c>
      <c r="AQ5" s="13" t="s">
        <v>7</v>
      </c>
      <c r="AR5" s="12" t="s">
        <v>6</v>
      </c>
      <c r="AS5" s="7" t="s">
        <v>6</v>
      </c>
      <c r="AT5" s="13" t="s">
        <v>7</v>
      </c>
      <c r="AU5" s="12" t="s">
        <v>6</v>
      </c>
      <c r="AV5" s="13" t="s">
        <v>7</v>
      </c>
      <c r="AW5" s="12" t="s">
        <v>6</v>
      </c>
      <c r="AX5" s="13" t="s">
        <v>7</v>
      </c>
      <c r="AY5" s="12" t="s">
        <v>6</v>
      </c>
      <c r="AZ5" s="13" t="s">
        <v>7</v>
      </c>
      <c r="BA5" s="7" t="s">
        <v>6</v>
      </c>
      <c r="BB5" s="13" t="s">
        <v>7</v>
      </c>
      <c r="BC5" s="12" t="s">
        <v>6</v>
      </c>
      <c r="BD5" s="13" t="s">
        <v>7</v>
      </c>
      <c r="BE5" s="7" t="s">
        <v>6</v>
      </c>
      <c r="BF5" s="13" t="s">
        <v>7</v>
      </c>
      <c r="BG5" s="11" t="s">
        <v>6</v>
      </c>
      <c r="BH5" s="13" t="s">
        <v>11</v>
      </c>
      <c r="BI5" s="12" t="s">
        <v>6</v>
      </c>
      <c r="BJ5" s="13" t="s">
        <v>7</v>
      </c>
      <c r="BK5" s="7" t="s">
        <v>6</v>
      </c>
      <c r="BL5" s="13" t="s">
        <v>18</v>
      </c>
      <c r="BM5" s="12" t="s">
        <v>6</v>
      </c>
      <c r="BN5" s="13" t="s">
        <v>7</v>
      </c>
      <c r="BO5" s="12" t="s">
        <v>6</v>
      </c>
      <c r="BP5" s="13" t="s">
        <v>7</v>
      </c>
      <c r="BQ5" s="7" t="s">
        <v>6</v>
      </c>
      <c r="BR5" s="13" t="s">
        <v>18</v>
      </c>
      <c r="BS5" s="12" t="s">
        <v>6</v>
      </c>
      <c r="BT5" s="13" t="s">
        <v>7</v>
      </c>
      <c r="BU5" s="12" t="s">
        <v>6</v>
      </c>
      <c r="BV5" s="13" t="s">
        <v>7</v>
      </c>
      <c r="BW5" s="7" t="s">
        <v>6</v>
      </c>
      <c r="BX5" s="13" t="s">
        <v>18</v>
      </c>
      <c r="BY5" s="12" t="s">
        <v>6</v>
      </c>
      <c r="BZ5" s="13" t="s">
        <v>7</v>
      </c>
      <c r="CA5" s="12" t="s">
        <v>6</v>
      </c>
      <c r="CB5" s="13" t="s">
        <v>7</v>
      </c>
      <c r="CC5" s="7" t="s">
        <v>6</v>
      </c>
      <c r="CD5" s="13" t="s">
        <v>7</v>
      </c>
      <c r="CE5" s="7" t="s">
        <v>6</v>
      </c>
      <c r="CF5" s="13" t="s">
        <v>7</v>
      </c>
      <c r="CG5" s="12" t="s">
        <v>6</v>
      </c>
      <c r="CH5" s="13" t="s">
        <v>7</v>
      </c>
      <c r="CI5" s="12" t="s">
        <v>6</v>
      </c>
      <c r="CJ5" s="13" t="s">
        <v>7</v>
      </c>
      <c r="CK5" s="12" t="s">
        <v>6</v>
      </c>
      <c r="CL5" s="13" t="s">
        <v>11</v>
      </c>
      <c r="CM5" s="12" t="s">
        <v>6</v>
      </c>
      <c r="CN5" s="13" t="s">
        <v>7</v>
      </c>
      <c r="CO5" s="12" t="s">
        <v>6</v>
      </c>
      <c r="CP5" s="13" t="s">
        <v>7</v>
      </c>
      <c r="CQ5" s="12" t="s">
        <v>6</v>
      </c>
      <c r="CR5" s="13" t="s">
        <v>11</v>
      </c>
      <c r="CS5" s="12" t="s">
        <v>6</v>
      </c>
      <c r="CT5" s="13" t="s">
        <v>11</v>
      </c>
      <c r="CU5" s="12" t="s">
        <v>6</v>
      </c>
      <c r="CV5" s="13" t="s">
        <v>11</v>
      </c>
      <c r="CW5" s="12" t="s">
        <v>6</v>
      </c>
      <c r="CX5" s="13" t="s">
        <v>11</v>
      </c>
      <c r="CY5" s="12" t="s">
        <v>6</v>
      </c>
      <c r="CZ5" s="13" t="s">
        <v>18</v>
      </c>
      <c r="DA5" s="12" t="s">
        <v>6</v>
      </c>
      <c r="DB5" s="13" t="s">
        <v>18</v>
      </c>
      <c r="DC5" s="12" t="s">
        <v>6</v>
      </c>
      <c r="DD5" s="13" t="s">
        <v>18</v>
      </c>
      <c r="DE5" s="12" t="s">
        <v>6</v>
      </c>
      <c r="DF5" s="13" t="s">
        <v>7</v>
      </c>
      <c r="DG5" s="12" t="s">
        <v>6</v>
      </c>
      <c r="DH5" s="13" t="s">
        <v>7</v>
      </c>
      <c r="DI5" s="12" t="s">
        <v>6</v>
      </c>
      <c r="DJ5" s="13" t="s">
        <v>11</v>
      </c>
      <c r="DK5" s="12" t="s">
        <v>6</v>
      </c>
      <c r="DL5" s="13" t="s">
        <v>7</v>
      </c>
      <c r="DM5" s="12" t="s">
        <v>6</v>
      </c>
      <c r="DN5" s="13" t="s">
        <v>11</v>
      </c>
      <c r="DO5" s="7" t="s">
        <v>6</v>
      </c>
      <c r="DP5" s="13" t="s">
        <v>7</v>
      </c>
      <c r="DQ5" s="12" t="s">
        <v>6</v>
      </c>
      <c r="DR5" s="13" t="s">
        <v>11</v>
      </c>
      <c r="DS5" s="12" t="s">
        <v>6</v>
      </c>
      <c r="DT5" s="13" t="s">
        <v>7</v>
      </c>
      <c r="DU5" s="12" t="s">
        <v>6</v>
      </c>
      <c r="DV5" s="13" t="s">
        <v>11</v>
      </c>
      <c r="DW5" s="12" t="s">
        <v>6</v>
      </c>
      <c r="DX5" s="13" t="s">
        <v>11</v>
      </c>
      <c r="DY5" s="12" t="s">
        <v>6</v>
      </c>
      <c r="DZ5" s="13" t="s">
        <v>7</v>
      </c>
      <c r="EA5" s="12" t="s">
        <v>6</v>
      </c>
      <c r="EB5" s="13" t="s">
        <v>11</v>
      </c>
      <c r="EC5" s="12" t="s">
        <v>6</v>
      </c>
      <c r="ED5" s="13" t="s">
        <v>11</v>
      </c>
      <c r="EE5" s="12" t="s">
        <v>6</v>
      </c>
      <c r="EF5" s="13" t="s">
        <v>7</v>
      </c>
      <c r="EG5" s="12" t="s">
        <v>6</v>
      </c>
      <c r="EH5" s="13" t="s">
        <v>11</v>
      </c>
      <c r="EI5" s="12" t="s">
        <v>6</v>
      </c>
      <c r="EJ5" s="13" t="s">
        <v>7</v>
      </c>
      <c r="EK5" s="12" t="s">
        <v>6</v>
      </c>
      <c r="EL5" s="13" t="s">
        <v>11</v>
      </c>
      <c r="EM5" s="12" t="s">
        <v>6</v>
      </c>
      <c r="EN5" s="13" t="s">
        <v>7</v>
      </c>
      <c r="EO5" s="12" t="s">
        <v>6</v>
      </c>
      <c r="EP5" s="13" t="s">
        <v>7</v>
      </c>
      <c r="EQ5" s="12" t="s">
        <v>6</v>
      </c>
      <c r="ER5" s="15" t="s">
        <v>11</v>
      </c>
      <c r="ES5" s="12" t="s">
        <v>6</v>
      </c>
      <c r="ET5" s="13" t="s">
        <v>7</v>
      </c>
      <c r="EU5" s="12" t="s">
        <v>6</v>
      </c>
      <c r="EV5" s="13" t="s">
        <v>7</v>
      </c>
      <c r="EW5" s="12" t="s">
        <v>6</v>
      </c>
      <c r="EX5" s="13" t="s">
        <v>11</v>
      </c>
      <c r="EY5" s="12" t="s">
        <v>6</v>
      </c>
      <c r="EZ5" s="13" t="s">
        <v>7</v>
      </c>
      <c r="FA5" s="12" t="s">
        <v>6</v>
      </c>
      <c r="FB5" s="7" t="s">
        <v>6</v>
      </c>
      <c r="FC5" s="7" t="s">
        <v>6</v>
      </c>
      <c r="FD5" s="12" t="s">
        <v>6</v>
      </c>
      <c r="FE5" s="13" t="s">
        <v>18</v>
      </c>
      <c r="FF5" s="12" t="s">
        <v>6</v>
      </c>
      <c r="FG5" s="13" t="s">
        <v>7</v>
      </c>
      <c r="FH5" s="12" t="s">
        <v>6</v>
      </c>
      <c r="FI5" s="13" t="s">
        <v>7</v>
      </c>
      <c r="FJ5" s="12" t="s">
        <v>6</v>
      </c>
      <c r="FK5" s="13" t="s">
        <v>7</v>
      </c>
      <c r="FL5" s="12" t="s">
        <v>6</v>
      </c>
      <c r="FM5" s="13" t="s">
        <v>18</v>
      </c>
      <c r="FN5" s="12" t="s">
        <v>6</v>
      </c>
      <c r="FO5" s="13" t="s">
        <v>7</v>
      </c>
      <c r="FP5" s="12" t="s">
        <v>6</v>
      </c>
      <c r="FQ5" s="13" t="s">
        <v>18</v>
      </c>
      <c r="FR5" s="12" t="s">
        <v>6</v>
      </c>
      <c r="FS5" s="13" t="s">
        <v>7</v>
      </c>
      <c r="FT5" s="12" t="s">
        <v>6</v>
      </c>
      <c r="FU5" s="13" t="s">
        <v>7</v>
      </c>
      <c r="FV5" s="12" t="s">
        <v>6</v>
      </c>
      <c r="FW5" s="13" t="s">
        <v>18</v>
      </c>
      <c r="FX5" s="12" t="s">
        <v>6</v>
      </c>
      <c r="FY5" s="13" t="s">
        <v>7</v>
      </c>
      <c r="FZ5" s="12" t="s">
        <v>6</v>
      </c>
      <c r="GA5" s="13" t="s">
        <v>7</v>
      </c>
      <c r="GB5" s="12" t="s">
        <v>6</v>
      </c>
    </row>
    <row r="6" spans="1:184" s="2" customFormat="1" ht="54.6" hidden="1" customHeight="1" x14ac:dyDescent="0.25">
      <c r="A6" s="5" t="s">
        <v>42</v>
      </c>
      <c r="B6" s="6" t="s">
        <v>38</v>
      </c>
      <c r="C6" s="8" t="s">
        <v>49</v>
      </c>
      <c r="D6" s="8" t="str">
        <f t="shared" ref="D6:BO6" si="0">CONCATENATE(D2,", ",D4,", ","in ",D5)</f>
        <v>UK, Imports, in d/bush</v>
      </c>
      <c r="E6" s="8" t="str">
        <f t="shared" si="0"/>
        <v>Baghdad, Imports, in pound/lb.</v>
      </c>
      <c r="F6" s="8" t="str">
        <f t="shared" si="0"/>
        <v>Baghdad, Imports, in d/bush</v>
      </c>
      <c r="G6" s="8" t="str">
        <f t="shared" si="0"/>
        <v>Baghdad, Exports, in d/bush</v>
      </c>
      <c r="H6" s="8" t="str">
        <f t="shared" si="0"/>
        <v>Baghdad, Bazaar (Local), in pound/lb.</v>
      </c>
      <c r="I6" s="8" t="str">
        <f t="shared" si="0"/>
        <v>Baghdad, Bazaar (Local), in d/bush</v>
      </c>
      <c r="J6" s="8" t="str">
        <f t="shared" si="0"/>
        <v>Basrah, Imports, in pound/lb.</v>
      </c>
      <c r="K6" s="8" t="str">
        <f t="shared" si="0"/>
        <v>Basrah, Imports, in d/bush</v>
      </c>
      <c r="L6" s="8" t="str">
        <f t="shared" si="0"/>
        <v>Basrah, Exports, in pound/lb.</v>
      </c>
      <c r="M6" s="8" t="str">
        <f t="shared" si="0"/>
        <v>Basrah, Exports, in d/bush</v>
      </c>
      <c r="N6" s="8" t="str">
        <f t="shared" si="0"/>
        <v>Basrah, Bazaar (Local), in pound/lb.</v>
      </c>
      <c r="O6" s="8" t="str">
        <f t="shared" si="0"/>
        <v>Basrah, Bazaar (Local), in d/bush</v>
      </c>
      <c r="P6" s="8" t="str">
        <f t="shared" si="0"/>
        <v>Mosul, Imports, in pound/ton</v>
      </c>
      <c r="Q6" s="8" t="str">
        <f t="shared" si="0"/>
        <v>Mosul, Imports, in d/bush</v>
      </c>
      <c r="R6" s="8" t="str">
        <f t="shared" si="0"/>
        <v>Mosul, Exports, in pound/ton</v>
      </c>
      <c r="S6" s="8" t="str">
        <f t="shared" si="0"/>
        <v>Mosul, Exports, in d/bush</v>
      </c>
      <c r="T6" s="8" t="str">
        <f t="shared" si="0"/>
        <v>Mosul, Bazaar (Local), in pound/ton</v>
      </c>
      <c r="U6" s="8" t="str">
        <f t="shared" si="0"/>
        <v>Mosul, Bazaar (Local), in d/bush</v>
      </c>
      <c r="V6" s="8" t="str">
        <f t="shared" si="0"/>
        <v>Palestine, Imports, in pound/lb.</v>
      </c>
      <c r="W6" s="8" t="str">
        <f t="shared" si="0"/>
        <v>Palestine, Imports, in d/bush</v>
      </c>
      <c r="X6" s="8" t="str">
        <f t="shared" si="0"/>
        <v>Palestine, Exports, in pound/lb.</v>
      </c>
      <c r="Y6" s="8" t="str">
        <f t="shared" si="0"/>
        <v>Palestine, Exports, in d/bush</v>
      </c>
      <c r="Z6" s="8" t="str">
        <f t="shared" si="0"/>
        <v>Palestine, Bazaar (Local), in pound/lb.</v>
      </c>
      <c r="AA6" s="8" t="str">
        <f t="shared" si="0"/>
        <v>Palestine, Bazaar (Local), in d/bush</v>
      </c>
      <c r="AB6" s="8" t="str">
        <f t="shared" si="0"/>
        <v>Damascus, , in pound/ton</v>
      </c>
      <c r="AC6" s="8" t="str">
        <f t="shared" si="0"/>
        <v>Damascus, , in d/bush</v>
      </c>
      <c r="AD6" s="8" t="str">
        <f t="shared" si="0"/>
        <v>Damascus, Exports, in pound/ton</v>
      </c>
      <c r="AE6" s="8" t="str">
        <f t="shared" si="0"/>
        <v>Damascus, Exports, in d/bush</v>
      </c>
      <c r="AF6" s="8" t="str">
        <f t="shared" si="0"/>
        <v>Damascus, Bazaar (Local), in pound/ton</v>
      </c>
      <c r="AG6" s="8" t="str">
        <f t="shared" si="0"/>
        <v>Damascus, Bazaar (Local), in d/bush</v>
      </c>
      <c r="AH6" s="8" t="str">
        <f t="shared" si="0"/>
        <v>Beirut, Imports, in pound/ton</v>
      </c>
      <c r="AI6" s="8" t="str">
        <f t="shared" si="0"/>
        <v>Beirut, Imports, in d/bush</v>
      </c>
      <c r="AJ6" s="8" t="str">
        <f t="shared" si="0"/>
        <v>Beirut, Exports, in pound/ton</v>
      </c>
      <c r="AK6" s="8" t="str">
        <f t="shared" si="0"/>
        <v>Beirut, Exports, in d/bush</v>
      </c>
      <c r="AL6" s="8" t="str">
        <f t="shared" si="0"/>
        <v>Beirut, Bazaar (Local), in pound/ton</v>
      </c>
      <c r="AM6" s="8" t="str">
        <f t="shared" si="0"/>
        <v>Beirut, Bazaar (Local), in d/bush</v>
      </c>
      <c r="AN6" s="8" t="str">
        <f t="shared" si="0"/>
        <v>Istanbul (Anatolia), , in d/bush</v>
      </c>
      <c r="AO6" s="8" t="str">
        <f t="shared" si="0"/>
        <v>Istanbul (Anatolia), Exports, in pound/ton</v>
      </c>
      <c r="AP6" s="8" t="str">
        <f t="shared" si="0"/>
        <v>Istanbul (Anatolia), Exports, in d/bush</v>
      </c>
      <c r="AQ6" s="8" t="str">
        <f t="shared" si="0"/>
        <v>Istanbul (Anatolia), Bazaar (Local), in pound/ton</v>
      </c>
      <c r="AR6" s="8" t="str">
        <f t="shared" si="0"/>
        <v>Istanbul (Anatolia), Bazaar (Local), in d/bush</v>
      </c>
      <c r="AS6" s="8" t="str">
        <f t="shared" si="0"/>
        <v>Istanbul (Rumeli), , in d/bush</v>
      </c>
      <c r="AT6" s="8" t="str">
        <f t="shared" si="0"/>
        <v>Istanbul (Rumeli), Exports, in pound/ton</v>
      </c>
      <c r="AU6" s="8" t="str">
        <f t="shared" si="0"/>
        <v>Istanbul (Rumeli), Exports, in d/bush</v>
      </c>
      <c r="AV6" s="8" t="str">
        <f t="shared" si="0"/>
        <v>Istanbul (Rumeli), Bazaar (Local), in pound/ton</v>
      </c>
      <c r="AW6" s="8" t="str">
        <f t="shared" si="0"/>
        <v>Istanbul (Rumeli), Bazaar (Local), in d/bush</v>
      </c>
      <c r="AX6" s="8" t="str">
        <f t="shared" si="0"/>
        <v>Turkey, Imports, in pound/ton</v>
      </c>
      <c r="AY6" s="8" t="str">
        <f t="shared" si="0"/>
        <v>Turkey, Imports, in d/bush</v>
      </c>
      <c r="AZ6" s="8" t="str">
        <f t="shared" si="0"/>
        <v>Turkey, Exports, in pound/ton</v>
      </c>
      <c r="BA6" s="8" t="str">
        <f t="shared" si="0"/>
        <v>Turkey, Exports, in d/bush</v>
      </c>
      <c r="BB6" s="8" t="str">
        <f t="shared" si="0"/>
        <v>Turkey, Bazaar (Local), in pound/ton</v>
      </c>
      <c r="BC6" s="8" t="str">
        <f t="shared" si="0"/>
        <v>Turkey, Bazaar (Local), in d/bush</v>
      </c>
      <c r="BD6" s="8" t="str">
        <f t="shared" si="0"/>
        <v>Constantinople, Imports, in pound/ton</v>
      </c>
      <c r="BE6" s="8" t="str">
        <f t="shared" si="0"/>
        <v>Constantinople, Imports, in d/bush</v>
      </c>
      <c r="BF6" s="8" t="str">
        <f t="shared" si="0"/>
        <v>Constantinople, Exports, in pound/ton</v>
      </c>
      <c r="BG6" s="8" t="str">
        <f t="shared" si="0"/>
        <v>Constantinople, Exports, in d/bush</v>
      </c>
      <c r="BH6" s="8" t="str">
        <f t="shared" si="0"/>
        <v>Constantinople, Bazaar (Local), in pound/lb.</v>
      </c>
      <c r="BI6" s="8" t="str">
        <f t="shared" si="0"/>
        <v>Constantinople, Bazaar (Local), in d/bush</v>
      </c>
      <c r="BJ6" s="8" t="str">
        <f t="shared" si="0"/>
        <v>Trebizond (Anatolia), Imports, in pound/ton</v>
      </c>
      <c r="BK6" s="8" t="str">
        <f t="shared" si="0"/>
        <v>Trebizond (Anatolia), Imports, in d/bush</v>
      </c>
      <c r="BL6" s="8" t="str">
        <f t="shared" si="0"/>
        <v>Trebizond (Anatolia), Exports, in pound/cwts.</v>
      </c>
      <c r="BM6" s="8" t="str">
        <f t="shared" si="0"/>
        <v>Trebizond (Anatolia), Exports, in d/bush</v>
      </c>
      <c r="BN6" s="8" t="str">
        <f t="shared" si="0"/>
        <v>Trebizond (Anatolia), Bazaar (Local), in pound/ton</v>
      </c>
      <c r="BO6" s="8" t="str">
        <f t="shared" si="0"/>
        <v>Trebizond (Anatolia), Bazaar (Local), in d/bush</v>
      </c>
      <c r="BP6" s="8" t="str">
        <f t="shared" ref="BP6:EA6" si="1">CONCATENATE(BP2,", ",BP4,", ","in ",BP5)</f>
        <v>Trebizond (Persia), Imports, in pound/ton</v>
      </c>
      <c r="BQ6" s="8" t="str">
        <f t="shared" si="1"/>
        <v>Trebizond (Persia), Imports, in d/bush</v>
      </c>
      <c r="BR6" s="8" t="str">
        <f t="shared" si="1"/>
        <v>Trebizond (Persia), Exports, in pound/cwts.</v>
      </c>
      <c r="BS6" s="8" t="str">
        <f t="shared" si="1"/>
        <v>Trebizond (Persia), Exports, in d/bush</v>
      </c>
      <c r="BT6" s="8" t="str">
        <f t="shared" si="1"/>
        <v>Trebizond (Persia), Bazaar (Local), in pound/ton</v>
      </c>
      <c r="BU6" s="8" t="str">
        <f t="shared" si="1"/>
        <v>Trebizond (Persia), Bazaar (Local), in d/bush</v>
      </c>
      <c r="BV6" s="8" t="str">
        <f t="shared" si="1"/>
        <v>Izmir, , in pound/ton</v>
      </c>
      <c r="BW6" s="8" t="str">
        <f t="shared" si="1"/>
        <v>Izmir, , in d/bush</v>
      </c>
      <c r="BX6" s="8" t="str">
        <f t="shared" si="1"/>
        <v>Izmir, Exports, in pound/cwts.</v>
      </c>
      <c r="BY6" s="8" t="str">
        <f t="shared" si="1"/>
        <v>Izmir, Exports, in d/bush</v>
      </c>
      <c r="BZ6" s="8" t="str">
        <f t="shared" si="1"/>
        <v>Izmir, Bazaar (Local), in pound/ton</v>
      </c>
      <c r="CA6" s="8" t="str">
        <f t="shared" si="1"/>
        <v>Izmir, Bazaar (Local), in d/bush</v>
      </c>
      <c r="CB6" s="8" t="str">
        <f t="shared" si="1"/>
        <v>Alexandretta, Imports, in pound/ton</v>
      </c>
      <c r="CC6" s="8" t="str">
        <f t="shared" si="1"/>
        <v>Alexandretta, Imports, in d/bush</v>
      </c>
      <c r="CD6" s="8" t="str">
        <f t="shared" si="1"/>
        <v>Alexandretta, Exports, in pound/ton</v>
      </c>
      <c r="CE6" s="8" t="str">
        <f t="shared" si="1"/>
        <v>Alexandretta, Exports, in d/bush</v>
      </c>
      <c r="CF6" s="8" t="str">
        <f t="shared" si="1"/>
        <v>Alexandretta, Bazaar (Local), in pound/ton</v>
      </c>
      <c r="CG6" s="8" t="str">
        <f t="shared" si="1"/>
        <v>Alexandretta, Bazaar (Local), in d/bush</v>
      </c>
      <c r="CH6" s="8" t="str">
        <f t="shared" si="1"/>
        <v>Ispahan, Imports, in pound/ton</v>
      </c>
      <c r="CI6" s="8" t="str">
        <f t="shared" si="1"/>
        <v>Ispahan, Imports, in d/bush</v>
      </c>
      <c r="CJ6" s="8" t="str">
        <f t="shared" si="1"/>
        <v>Ispahan, Exports, in pound/ton</v>
      </c>
      <c r="CK6" s="8" t="str">
        <f t="shared" si="1"/>
        <v>Ispahan, Exports, in d/bush</v>
      </c>
      <c r="CL6" s="8" t="str">
        <f t="shared" si="1"/>
        <v>Ispahan, Bazaar (Local), in pound/lb.</v>
      </c>
      <c r="CM6" s="8" t="str">
        <f t="shared" si="1"/>
        <v>Ispahan, Bazaar (Local), in d/bush</v>
      </c>
      <c r="CN6" s="8" t="str">
        <f t="shared" si="1"/>
        <v>Yezd, Imports, in pound/ton</v>
      </c>
      <c r="CO6" s="8" t="str">
        <f t="shared" si="1"/>
        <v>Yezd, Imports, in d/bush</v>
      </c>
      <c r="CP6" s="8" t="str">
        <f t="shared" si="1"/>
        <v>Yezd, Exports, in pound/ton</v>
      </c>
      <c r="CQ6" s="8" t="str">
        <f t="shared" si="1"/>
        <v>Yezd, Exports, in d/bush</v>
      </c>
      <c r="CR6" s="8" t="str">
        <f t="shared" si="1"/>
        <v>Yezd, Bazaar (Local), in pound/lb.</v>
      </c>
      <c r="CS6" s="8" t="str">
        <f t="shared" si="1"/>
        <v>Yezd, Bazaar (Local), in d/bush</v>
      </c>
      <c r="CT6" s="8" t="str">
        <f t="shared" si="1"/>
        <v>Khorasan, Imports, in pound/lb.</v>
      </c>
      <c r="CU6" s="8" t="str">
        <f t="shared" si="1"/>
        <v>Khorasan, Imports, in d/bush</v>
      </c>
      <c r="CV6" s="8" t="str">
        <f t="shared" si="1"/>
        <v>Khorasan, Exports, in pound/lb.</v>
      </c>
      <c r="CW6" s="8" t="str">
        <f t="shared" si="1"/>
        <v>Khorasan, Exports, in d/bush</v>
      </c>
      <c r="CX6" s="8" t="str">
        <f t="shared" si="1"/>
        <v>Khorasan, Bazaar (Local), in pound/lb.</v>
      </c>
      <c r="CY6" s="8" t="str">
        <f t="shared" si="1"/>
        <v>Khorasan, Bazaar (Local), in d/bush</v>
      </c>
      <c r="CZ6" s="8" t="str">
        <f t="shared" si="1"/>
        <v>Kermanshah, Imports, in pound/cwts.</v>
      </c>
      <c r="DA6" s="8" t="str">
        <f t="shared" si="1"/>
        <v>Kermanshah, Imports, in d/bush</v>
      </c>
      <c r="DB6" s="8" t="str">
        <f t="shared" si="1"/>
        <v>Kermanshah, Exports, in pound/cwts.</v>
      </c>
      <c r="DC6" s="8" t="str">
        <f t="shared" si="1"/>
        <v>Kermanshah, Exports, in d/bush</v>
      </c>
      <c r="DD6" s="8" t="str">
        <f t="shared" si="1"/>
        <v>Kermanshah, Bazaar (Local), in pound/cwts.</v>
      </c>
      <c r="DE6" s="8" t="str">
        <f t="shared" si="1"/>
        <v>Kermanshah, Bazaar (Local), in d/bush</v>
      </c>
      <c r="DF6" s="8" t="str">
        <f t="shared" si="1"/>
        <v>Kerman, Imports, in pound/ton</v>
      </c>
      <c r="DG6" s="8" t="str">
        <f t="shared" si="1"/>
        <v>Kerman, Imports, in d/bush</v>
      </c>
      <c r="DH6" s="8" t="str">
        <f t="shared" si="1"/>
        <v>Kerman, Exports, in pound/ton</v>
      </c>
      <c r="DI6" s="8" t="str">
        <f t="shared" si="1"/>
        <v>Kerman, Exports, in d/bush</v>
      </c>
      <c r="DJ6" s="8" t="str">
        <f t="shared" si="1"/>
        <v>Kerman, Bazaar (Local), in pound/lb.</v>
      </c>
      <c r="DK6" s="8" t="str">
        <f t="shared" si="1"/>
        <v>Kerman, Bazaar (Local), in d/bush</v>
      </c>
      <c r="DL6" s="8" t="str">
        <f t="shared" si="1"/>
        <v>Bam, Imports, in pound/ton</v>
      </c>
      <c r="DM6" s="8" t="str">
        <f t="shared" si="1"/>
        <v>Bam, Imports, in d/bush</v>
      </c>
      <c r="DN6" s="8" t="str">
        <f t="shared" si="1"/>
        <v>Bam, Exports, in pound/lb.</v>
      </c>
      <c r="DO6" s="8" t="str">
        <f t="shared" si="1"/>
        <v>Bam, Exports, in d/bush</v>
      </c>
      <c r="DP6" s="8" t="str">
        <f t="shared" si="1"/>
        <v>Bam, Bazaar (Local), in pound/ton</v>
      </c>
      <c r="DQ6" s="8" t="str">
        <f t="shared" si="1"/>
        <v>Bam, Bazaar (Local), in d/bush</v>
      </c>
      <c r="DR6" s="8" t="str">
        <f t="shared" si="1"/>
        <v>Resht, Imports, in pound/lb.</v>
      </c>
      <c r="DS6" s="8" t="str">
        <f t="shared" si="1"/>
        <v>Resht, Imports, in d/bush</v>
      </c>
      <c r="DT6" s="8" t="str">
        <f t="shared" si="1"/>
        <v>Resht, Exports, in pound/ton</v>
      </c>
      <c r="DU6" s="8" t="str">
        <f t="shared" si="1"/>
        <v>Resht, Exports, in d/bush</v>
      </c>
      <c r="DV6" s="8" t="str">
        <f t="shared" si="1"/>
        <v>Resht, Bazaar (Local), in pound/lb.</v>
      </c>
      <c r="DW6" s="8" t="str">
        <f t="shared" si="1"/>
        <v>Resht, Bazaar (Local), in d/bush</v>
      </c>
      <c r="DX6" s="8" t="str">
        <f t="shared" si="1"/>
        <v>Mazandaran, Imports, in pound/lb.</v>
      </c>
      <c r="DY6" s="8" t="str">
        <f t="shared" si="1"/>
        <v>Mazandaran, Imports, in d/bush</v>
      </c>
      <c r="DZ6" s="8" t="str">
        <f t="shared" si="1"/>
        <v>Mazandaran, Exports, in pound/ton</v>
      </c>
      <c r="EA6" s="8" t="str">
        <f t="shared" si="1"/>
        <v>Mazandaran, Exports, in d/bush</v>
      </c>
      <c r="EB6" s="8" t="str">
        <f t="shared" ref="EB6:GB6" si="2">CONCATENATE(EB2,", ",EB4,", ","in ",EB5)</f>
        <v>Mazandaran, Bazaar (Local), in pound/lb.</v>
      </c>
      <c r="EC6" s="8" t="str">
        <f t="shared" si="2"/>
        <v>Mazandaran, Bazaar (Local), in d/bush</v>
      </c>
      <c r="ED6" s="8" t="str">
        <f t="shared" si="2"/>
        <v>Ghilan &amp; Tunekabun, Imports, in pound/lb.</v>
      </c>
      <c r="EE6" s="8" t="str">
        <f t="shared" si="2"/>
        <v>Ghilan &amp; Tunekabun, Imports, in d/bush</v>
      </c>
      <c r="EF6" s="8" t="str">
        <f t="shared" si="2"/>
        <v>Ghilan &amp; Tunekabun, Exports, in pound/ton</v>
      </c>
      <c r="EG6" s="8" t="str">
        <f t="shared" si="2"/>
        <v>Ghilan &amp; Tunekabun, Exports, in d/bush</v>
      </c>
      <c r="EH6" s="8" t="str">
        <f t="shared" si="2"/>
        <v>Ghilan &amp; Tunekabun, Bazaar (Local), in pound/lb.</v>
      </c>
      <c r="EI6" s="8" t="str">
        <f t="shared" si="2"/>
        <v>Ghilan &amp; Tunekabun, Bazaar (Local), in d/bush</v>
      </c>
      <c r="EJ6" s="8" t="str">
        <f t="shared" si="2"/>
        <v>Bender Gez &amp; Astarabad, Imports, in pound/ton</v>
      </c>
      <c r="EK6" s="8" t="str">
        <f t="shared" si="2"/>
        <v>Bender Gez &amp; Astarabad, Imports, in d/bush</v>
      </c>
      <c r="EL6" s="8" t="str">
        <f t="shared" si="2"/>
        <v>Bender Gez &amp; Astarabad, Exports, in pound/lb.</v>
      </c>
      <c r="EM6" s="8" t="str">
        <f t="shared" si="2"/>
        <v>Bender Gez &amp; Astarabad, Exports, in d/bush</v>
      </c>
      <c r="EN6" s="8" t="str">
        <f t="shared" si="2"/>
        <v>Bender Gez &amp; Astarabad, Bazaar (Local), in pound/ton</v>
      </c>
      <c r="EO6" s="8" t="str">
        <f t="shared" si="2"/>
        <v>Bender Gez &amp; Astarabad, Bazaar (Local), in d/bush</v>
      </c>
      <c r="EP6" s="8" t="str">
        <f t="shared" si="2"/>
        <v>Astara, Imports, in pound/ton</v>
      </c>
      <c r="EQ6" s="8" t="str">
        <f t="shared" si="2"/>
        <v>Astara, Imports, in d/bush</v>
      </c>
      <c r="ER6" s="8" t="str">
        <f t="shared" si="2"/>
        <v>Astara, Exports, in pound/lb.</v>
      </c>
      <c r="ES6" s="8" t="str">
        <f t="shared" si="2"/>
        <v>Astara, Exports, in d/bush</v>
      </c>
      <c r="ET6" s="8" t="str">
        <f t="shared" si="2"/>
        <v>Astara, Bazaar (Local), in pound/ton</v>
      </c>
      <c r="EU6" s="8" t="str">
        <f t="shared" si="2"/>
        <v>Astara, Bazaar (Local), in d/bush</v>
      </c>
      <c r="EV6" s="8" t="str">
        <f t="shared" si="2"/>
        <v>Sultanabad, Imports, in pound/ton</v>
      </c>
      <c r="EW6" s="8" t="str">
        <f t="shared" si="2"/>
        <v>Sultanabad, Imports, in d/bush</v>
      </c>
      <c r="EX6" s="8" t="str">
        <f t="shared" si="2"/>
        <v>Sultanabad, Exports, in pound/lb.</v>
      </c>
      <c r="EY6" s="8" t="str">
        <f t="shared" si="2"/>
        <v>Sultanabad, Exports, in d/bush</v>
      </c>
      <c r="EZ6" s="8" t="str">
        <f t="shared" si="2"/>
        <v>Sultanabad, Bazaar (Local), in pound/ton</v>
      </c>
      <c r="FA6" s="8" t="str">
        <f t="shared" si="2"/>
        <v>Sultanabad, Bazaar (Local), in d/bush</v>
      </c>
      <c r="FB6" s="8" t="str">
        <f t="shared" si="2"/>
        <v>Bahrain, Imports, in d/bush</v>
      </c>
      <c r="FC6" s="8" t="str">
        <f t="shared" si="2"/>
        <v>Bahrain, Exports, in d/bush</v>
      </c>
      <c r="FD6" s="8" t="str">
        <f t="shared" si="2"/>
        <v>Bahrain, Bazaar (Local), in d/bush</v>
      </c>
      <c r="FE6" s="8" t="str">
        <f t="shared" si="2"/>
        <v>Muscat, Imports, in pound/cwts.</v>
      </c>
      <c r="FF6" s="8" t="str">
        <f t="shared" si="2"/>
        <v>Muscat, Imports, in d/bush</v>
      </c>
      <c r="FG6" s="8" t="str">
        <f t="shared" si="2"/>
        <v>Muscat, Exports, in pound/ton</v>
      </c>
      <c r="FH6" s="8" t="str">
        <f t="shared" si="2"/>
        <v>Muscat, Exports, in d/bush</v>
      </c>
      <c r="FI6" s="8" t="str">
        <f t="shared" si="2"/>
        <v>Muscat, Bazaar (Local), in pound/ton</v>
      </c>
      <c r="FJ6" s="8" t="str">
        <f t="shared" si="2"/>
        <v>Muscat, Bazaar (Local), in d/bush</v>
      </c>
      <c r="FK6" s="8" t="str">
        <f t="shared" si="2"/>
        <v>Mohammerah, Imports, in pound/ton</v>
      </c>
      <c r="FL6" s="8" t="str">
        <f t="shared" si="2"/>
        <v>Mohammerah, Imports, in d/bush</v>
      </c>
      <c r="FM6" s="8" t="str">
        <f t="shared" si="2"/>
        <v>Mohammerah, Exports, in pound/cwts.</v>
      </c>
      <c r="FN6" s="8" t="str">
        <f t="shared" si="2"/>
        <v>Mohammerah, Exports, in d/bush</v>
      </c>
      <c r="FO6" s="8" t="str">
        <f t="shared" si="2"/>
        <v>Mohammerah, Bazaar (Local), in pound/ton</v>
      </c>
      <c r="FP6" s="8" t="str">
        <f t="shared" si="2"/>
        <v>Mohammerah, Bazaar (Local), in d/bush</v>
      </c>
      <c r="FQ6" s="8" t="str">
        <f t="shared" si="2"/>
        <v>Lingah, Imports, in pound/cwts.</v>
      </c>
      <c r="FR6" s="8" t="str">
        <f t="shared" si="2"/>
        <v>Lingah, Imports, in d/bush</v>
      </c>
      <c r="FS6" s="8" t="str">
        <f t="shared" si="2"/>
        <v>Lingah, Exports, in pound/ton</v>
      </c>
      <c r="FT6" s="8" t="str">
        <f t="shared" si="2"/>
        <v>Lingah, Exports, in d/bush</v>
      </c>
      <c r="FU6" s="8" t="str">
        <f t="shared" si="2"/>
        <v>Lingah, Bazaar (Local), in pound/ton</v>
      </c>
      <c r="FV6" s="8" t="str">
        <f t="shared" si="2"/>
        <v>Lingah, Bazaar (Local), in d/bush</v>
      </c>
      <c r="FW6" s="8" t="str">
        <f t="shared" si="2"/>
        <v>Shiraz, Imports, in pound/cwts.</v>
      </c>
      <c r="FX6" s="8" t="str">
        <f t="shared" si="2"/>
        <v>Shiraz, Imports, in d/bush</v>
      </c>
      <c r="FY6" s="8" t="str">
        <f t="shared" si="2"/>
        <v>Shiraz, Exports, in pound/ton</v>
      </c>
      <c r="FZ6" s="8" t="str">
        <f t="shared" si="2"/>
        <v>Shiraz, Exports, in d/bush</v>
      </c>
      <c r="GA6" s="8" t="str">
        <f t="shared" si="2"/>
        <v>India, Exports, in pound/ton</v>
      </c>
      <c r="GB6" s="8" t="str">
        <f t="shared" si="2"/>
        <v>India, Exports, in d/bush</v>
      </c>
    </row>
    <row r="7" spans="1:184" x14ac:dyDescent="0.25">
      <c r="A7" s="9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</row>
    <row r="8" spans="1:184" x14ac:dyDescent="0.25">
      <c r="A8" s="9">
        <f t="shared" ref="A8:A39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</row>
    <row r="9" spans="1:184" x14ac:dyDescent="0.25">
      <c r="A9" s="9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</row>
    <row r="10" spans="1:184" x14ac:dyDescent="0.25">
      <c r="A10" s="9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</row>
    <row r="11" spans="1:184" x14ac:dyDescent="0.25">
      <c r="A11" s="9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</row>
    <row r="12" spans="1:184" x14ac:dyDescent="0.25">
      <c r="A12" s="9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</row>
    <row r="13" spans="1:184" x14ac:dyDescent="0.25">
      <c r="A13" s="9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>
        <v>2.5</v>
      </c>
      <c r="BG13" s="1">
        <f>BF13/2240*44.5*240</f>
        <v>11.919642857142856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</row>
    <row r="14" spans="1:184" x14ac:dyDescent="0.25">
      <c r="A14" s="9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</row>
    <row r="15" spans="1:184" x14ac:dyDescent="0.25">
      <c r="A15" s="9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</row>
    <row r="16" spans="1:184" x14ac:dyDescent="0.25">
      <c r="A16" s="9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</row>
    <row r="17" spans="1:184" x14ac:dyDescent="0.25">
      <c r="A17" s="9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</row>
    <row r="18" spans="1:184" x14ac:dyDescent="0.25">
      <c r="A18" s="9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</row>
    <row r="19" spans="1:184" x14ac:dyDescent="0.25">
      <c r="A19" s="9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</row>
    <row r="20" spans="1:184" x14ac:dyDescent="0.25">
      <c r="A20" s="9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</row>
    <row r="21" spans="1:184" x14ac:dyDescent="0.25">
      <c r="A21" s="9">
        <f t="shared" si="3"/>
        <v>1854</v>
      </c>
      <c r="C21" s="1"/>
      <c r="D21" s="1">
        <v>45.398211844361015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</row>
    <row r="22" spans="1:184" x14ac:dyDescent="0.25">
      <c r="A22" s="9">
        <f t="shared" si="3"/>
        <v>1855</v>
      </c>
      <c r="C22" s="1">
        <v>52.125</v>
      </c>
      <c r="D22" s="1">
        <v>49.450694875222183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</row>
    <row r="23" spans="1:184" x14ac:dyDescent="0.25">
      <c r="A23" s="9">
        <f t="shared" si="3"/>
        <v>1856</v>
      </c>
      <c r="C23" s="1">
        <v>61.625</v>
      </c>
      <c r="D23" s="1">
        <v>48.002037374061416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>
        <v>3.1078173559646186E-3</v>
      </c>
      <c r="Y23" s="3">
        <f t="shared" ref="Y23:Y30" si="4">X23*50*240</f>
        <v>37.293808271575429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</row>
    <row r="24" spans="1:184" x14ac:dyDescent="0.25">
      <c r="A24" s="9">
        <f t="shared" si="3"/>
        <v>1857</v>
      </c>
      <c r="C24" s="1">
        <v>63.125</v>
      </c>
      <c r="D24" s="1">
        <v>49.797700825918703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>
        <v>2.7444419052770571E-3</v>
      </c>
      <c r="Y24" s="3">
        <f t="shared" si="4"/>
        <v>32.933302863324684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</row>
    <row r="25" spans="1:184" x14ac:dyDescent="0.25">
      <c r="A25" s="9">
        <f t="shared" si="3"/>
        <v>1858</v>
      </c>
      <c r="C25" s="1">
        <v>52</v>
      </c>
      <c r="D25" s="1">
        <v>38.583157049434277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>
        <v>1.8024336433286245E-3</v>
      </c>
      <c r="Y25" s="3">
        <f t="shared" si="4"/>
        <v>21.629203719943494</v>
      </c>
      <c r="Z25" s="1"/>
      <c r="AA25" s="3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</row>
    <row r="26" spans="1:184" x14ac:dyDescent="0.25">
      <c r="A26" s="9">
        <f t="shared" si="3"/>
        <v>1859</v>
      </c>
      <c r="C26" s="1">
        <v>50.25</v>
      </c>
      <c r="D26" s="1">
        <v>39.482484292082873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>
        <v>2.5223550268509932E-3</v>
      </c>
      <c r="Y26" s="3">
        <f t="shared" si="4"/>
        <v>30.268260322211916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</row>
    <row r="27" spans="1:184" x14ac:dyDescent="0.25">
      <c r="A27" s="9">
        <f t="shared" si="3"/>
        <v>1860</v>
      </c>
      <c r="C27" s="1">
        <v>54.875</v>
      </c>
      <c r="D27" s="1">
        <v>47.663838375929146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>
        <v>3.1460633258394936E-3</v>
      </c>
      <c r="Y27" s="3">
        <f t="shared" si="4"/>
        <v>37.752759910073927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</row>
    <row r="28" spans="1:184" x14ac:dyDescent="0.25">
      <c r="A28" s="9">
        <f t="shared" si="3"/>
        <v>1861</v>
      </c>
      <c r="C28" s="1">
        <v>54.125</v>
      </c>
      <c r="D28" s="1">
        <v>45.646364550717095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>
        <v>2.5556246502696925E-3</v>
      </c>
      <c r="Y28" s="3">
        <f t="shared" si="4"/>
        <v>30.667495803236314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GB28" s="1">
        <v>24.788721387659443</v>
      </c>
    </row>
    <row r="29" spans="1:184" x14ac:dyDescent="0.25">
      <c r="A29" s="9">
        <f t="shared" si="3"/>
        <v>1862</v>
      </c>
      <c r="C29" s="1">
        <v>52.625</v>
      </c>
      <c r="D29" s="1">
        <v>40.704130983446404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>
        <v>1.7286048689138581E-3</v>
      </c>
      <c r="Y29" s="3">
        <f t="shared" si="4"/>
        <v>20.743258426966296</v>
      </c>
      <c r="Z29" s="1">
        <v>1.7790262172284646E-3</v>
      </c>
      <c r="AA29" s="3">
        <f t="shared" ref="AA29:AA30" si="5">Z29*50*240</f>
        <v>21.348314606741575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>
        <v>1.205357142857143E-3</v>
      </c>
      <c r="BI29" s="1">
        <f>BH29*44.5*240</f>
        <v>12.873214285714287</v>
      </c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GB29" s="1">
        <v>15.903415277456268</v>
      </c>
    </row>
    <row r="30" spans="1:184" x14ac:dyDescent="0.25">
      <c r="A30" s="9">
        <f t="shared" si="3"/>
        <v>1863</v>
      </c>
      <c r="C30" s="1">
        <v>50.875</v>
      </c>
      <c r="D30" s="1">
        <v>40.973994815760655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>
        <v>1.7298853541958513E-3</v>
      </c>
      <c r="Y30" s="3">
        <f t="shared" si="4"/>
        <v>20.758624250350213</v>
      </c>
      <c r="Z30" s="1">
        <v>1.7368787667706468E-3</v>
      </c>
      <c r="AA30" s="3">
        <f t="shared" si="5"/>
        <v>20.842545201247759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GB30" s="1">
        <v>16.475275333326707</v>
      </c>
    </row>
    <row r="31" spans="1:184" x14ac:dyDescent="0.25">
      <c r="A31" s="9">
        <f t="shared" si="3"/>
        <v>1864</v>
      </c>
      <c r="C31" s="1">
        <v>44.875</v>
      </c>
      <c r="D31" s="1">
        <v>35.36370925366851</v>
      </c>
      <c r="E31" s="1"/>
      <c r="F31" s="1"/>
      <c r="G31" s="1"/>
      <c r="H31" s="1"/>
      <c r="I31" s="1"/>
      <c r="J31" s="1"/>
      <c r="K31" s="1"/>
      <c r="L31" s="1"/>
      <c r="M31" s="1"/>
      <c r="N31" s="1">
        <v>5.7958333333333343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>
        <v>3.634615384615385</v>
      </c>
      <c r="BW31" s="1">
        <f>BV31/2240*50*240</f>
        <v>19.471153846153847</v>
      </c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GB31" s="1">
        <v>20.179621831228786</v>
      </c>
    </row>
    <row r="32" spans="1:184" x14ac:dyDescent="0.25">
      <c r="A32" s="9">
        <f t="shared" si="3"/>
        <v>1865</v>
      </c>
      <c r="C32" s="1">
        <v>44.625</v>
      </c>
      <c r="D32" s="1">
        <v>34.607142857142861</v>
      </c>
      <c r="E32" s="1"/>
      <c r="F32" s="1"/>
      <c r="G32" s="1"/>
      <c r="H32" s="1"/>
      <c r="I32" s="1"/>
      <c r="J32" s="1"/>
      <c r="K32" s="1"/>
      <c r="L32" s="1"/>
      <c r="M32" s="1"/>
      <c r="N32" s="1">
        <v>4.7250000000000005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>
        <v>5.115384615384615</v>
      </c>
      <c r="BW32" s="1">
        <f t="shared" ref="BW32:BW77" si="6">BV32/2240*50*240</f>
        <v>27.40384615384615</v>
      </c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GB32" s="1">
        <v>26.058963332878118</v>
      </c>
    </row>
    <row r="33" spans="1:184" x14ac:dyDescent="0.25">
      <c r="A33" s="9">
        <f t="shared" si="3"/>
        <v>1866</v>
      </c>
      <c r="C33" s="1">
        <v>56.125</v>
      </c>
      <c r="D33" s="1">
        <v>47.571428571428577</v>
      </c>
      <c r="E33" s="1"/>
      <c r="F33" s="1"/>
      <c r="G33" s="1"/>
      <c r="H33" s="1">
        <v>1.8587332213132865E-3</v>
      </c>
      <c r="I33" s="1">
        <f t="shared" ref="I33:I38" si="7">H33*50*240</f>
        <v>22.304798655759438</v>
      </c>
      <c r="J33" s="1"/>
      <c r="K33" s="1"/>
      <c r="L33" s="1"/>
      <c r="M33" s="1"/>
      <c r="N33" s="1">
        <v>1.2340425531914894E-3</v>
      </c>
      <c r="O33" s="3">
        <f t="shared" ref="O33:O35" si="8">N33*50*240</f>
        <v>14.808510638297873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>
        <v>5.384615384615385</v>
      </c>
      <c r="BW33" s="1">
        <f t="shared" si="6"/>
        <v>28.846153846153847</v>
      </c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GB33" s="1">
        <v>26.759165785248829</v>
      </c>
    </row>
    <row r="34" spans="1:184" x14ac:dyDescent="0.25">
      <c r="A34" s="9">
        <f t="shared" si="3"/>
        <v>1867</v>
      </c>
      <c r="C34" s="1">
        <v>60</v>
      </c>
      <c r="D34" s="1">
        <v>53.410714285714292</v>
      </c>
      <c r="E34" s="1">
        <v>1.8122273174963346E-3</v>
      </c>
      <c r="F34" s="1">
        <f>E34*50*240</f>
        <v>21.746727809956017</v>
      </c>
      <c r="G34" s="1"/>
      <c r="H34" s="1">
        <v>2.9852382039273991E-3</v>
      </c>
      <c r="I34" s="1">
        <f t="shared" si="7"/>
        <v>35.822858447128787</v>
      </c>
      <c r="J34" s="1"/>
      <c r="K34" s="1"/>
      <c r="L34" s="1"/>
      <c r="M34" s="1"/>
      <c r="N34" s="1">
        <v>1.9148936170212765E-3</v>
      </c>
      <c r="O34" s="3">
        <f t="shared" si="8"/>
        <v>22.978723404255319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GB34" s="1">
        <v>23.131207507996912</v>
      </c>
    </row>
    <row r="35" spans="1:184" x14ac:dyDescent="0.25">
      <c r="A35" s="9">
        <f t="shared" si="3"/>
        <v>1868</v>
      </c>
      <c r="C35" s="1">
        <v>64.5</v>
      </c>
      <c r="D35" s="1">
        <v>54.428571428571423</v>
      </c>
      <c r="E35" s="1"/>
      <c r="F35" s="1"/>
      <c r="G35" s="1">
        <v>19.821428571428573</v>
      </c>
      <c r="H35" s="1">
        <v>1.3522284185054159E-3</v>
      </c>
      <c r="I35" s="1">
        <f t="shared" si="7"/>
        <v>16.226741022064992</v>
      </c>
      <c r="J35" s="1"/>
      <c r="K35" s="1"/>
      <c r="L35" s="1"/>
      <c r="M35" s="1"/>
      <c r="N35" s="1">
        <v>1.2165848336061107E-3</v>
      </c>
      <c r="O35" s="3">
        <f t="shared" si="8"/>
        <v>14.599018003273327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>
        <v>7</v>
      </c>
      <c r="BW35" s="1">
        <f t="shared" si="6"/>
        <v>37.5</v>
      </c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GB35" s="1">
        <v>26.365960306324553</v>
      </c>
    </row>
    <row r="36" spans="1:184" x14ac:dyDescent="0.25">
      <c r="A36" s="9">
        <f t="shared" si="3"/>
        <v>1869</v>
      </c>
      <c r="C36" s="1">
        <v>59.125</v>
      </c>
      <c r="D36" s="1">
        <v>44.946428571428577</v>
      </c>
      <c r="E36" s="1"/>
      <c r="F36" s="1"/>
      <c r="G36" s="1"/>
      <c r="H36" s="1">
        <v>9.7301867873294005E-4</v>
      </c>
      <c r="I36" s="1">
        <f t="shared" si="7"/>
        <v>11.676224144795281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>
        <v>4.3076923076923084</v>
      </c>
      <c r="BW36" s="1">
        <f t="shared" si="6"/>
        <v>23.07692307692308</v>
      </c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GB36" s="1">
        <v>41.099828065066085</v>
      </c>
    </row>
    <row r="37" spans="1:184" x14ac:dyDescent="0.25">
      <c r="A37" s="9">
        <f t="shared" si="3"/>
        <v>1870</v>
      </c>
      <c r="C37" s="1">
        <v>51.875</v>
      </c>
      <c r="D37" s="1">
        <v>42.053571428571431</v>
      </c>
      <c r="E37" s="1"/>
      <c r="F37" s="1"/>
      <c r="G37" s="1"/>
      <c r="H37" s="1">
        <v>2.3065189519023972E-3</v>
      </c>
      <c r="I37" s="1">
        <f t="shared" si="7"/>
        <v>27.678227422828765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GB37" s="1">
        <v>30.418741658835014</v>
      </c>
    </row>
    <row r="38" spans="1:184" x14ac:dyDescent="0.25">
      <c r="A38" s="9">
        <f t="shared" si="3"/>
        <v>1871</v>
      </c>
      <c r="C38" s="1">
        <v>54.25</v>
      </c>
      <c r="D38" s="1">
        <v>42.482142857142854</v>
      </c>
      <c r="E38" s="1"/>
      <c r="F38" s="1"/>
      <c r="G38" s="1"/>
      <c r="H38" s="1">
        <v>4.3933694321950404E-3</v>
      </c>
      <c r="I38" s="1">
        <f t="shared" si="7"/>
        <v>52.720433186340486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>
        <v>8.0769230769230766</v>
      </c>
      <c r="BW38" s="1">
        <f t="shared" si="6"/>
        <v>43.269230769230766</v>
      </c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GB38" s="1">
        <v>23.832841356957104</v>
      </c>
    </row>
    <row r="39" spans="1:184" x14ac:dyDescent="0.25">
      <c r="A39" s="9">
        <f t="shared" si="3"/>
        <v>1872</v>
      </c>
      <c r="C39" s="1">
        <v>56</v>
      </c>
      <c r="D39" s="1">
        <v>44.089285714285715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>
        <v>5.1041666666666661</v>
      </c>
      <c r="AI39" s="1">
        <f>AH39/2240*50*240</f>
        <v>27.343749999999996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>
        <v>5.115384615384615</v>
      </c>
      <c r="BW39" s="1">
        <f t="shared" si="6"/>
        <v>27.40384615384615</v>
      </c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GB39" s="1">
        <v>27.10327682533093</v>
      </c>
    </row>
    <row r="40" spans="1:184" x14ac:dyDescent="0.25">
      <c r="A40" s="9">
        <f t="shared" ref="A40:A71" si="9">A39+1</f>
        <v>1873</v>
      </c>
      <c r="C40" s="1">
        <v>60.625</v>
      </c>
      <c r="D40" s="1">
        <v>46.553571428571431</v>
      </c>
      <c r="E40" s="1"/>
      <c r="F40" s="1"/>
      <c r="G40" s="1"/>
      <c r="H40" s="1"/>
      <c r="I40" s="1"/>
      <c r="J40" s="1">
        <v>2.1521577380952386E-3</v>
      </c>
      <c r="K40" s="3">
        <f>J40*50*240</f>
        <v>25.825892857142865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>
        <v>2.318530408418049E-3</v>
      </c>
      <c r="Y40" s="3">
        <f t="shared" ref="Y40:Y45" si="10">X40*50*240</f>
        <v>27.822364901016591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GB40" s="1">
        <v>28.863023866724799</v>
      </c>
    </row>
    <row r="41" spans="1:184" x14ac:dyDescent="0.25">
      <c r="A41" s="9">
        <f t="shared" si="9"/>
        <v>1874</v>
      </c>
      <c r="C41" s="1">
        <v>67.375</v>
      </c>
      <c r="D41" s="1">
        <v>50.035714285714285</v>
      </c>
      <c r="E41" s="1"/>
      <c r="F41" s="1"/>
      <c r="G41" s="1"/>
      <c r="H41" s="1">
        <v>7.6803482587064749E-4</v>
      </c>
      <c r="I41" s="1">
        <f t="shared" ref="I41:I46" si="11">H41*50*240</f>
        <v>9.2164179104477704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>
        <v>2.2042338505951996E-3</v>
      </c>
      <c r="Y41" s="3">
        <f t="shared" si="10"/>
        <v>26.450806207142396</v>
      </c>
      <c r="Z41" s="1"/>
      <c r="AA41" s="1"/>
      <c r="AB41" s="1"/>
      <c r="AC41" s="1"/>
      <c r="AD41" s="1"/>
      <c r="AE41" s="1"/>
      <c r="AF41" s="1"/>
      <c r="AG41" s="1"/>
      <c r="AH41" s="1">
        <v>3.3766025641025643</v>
      </c>
      <c r="AI41" s="1">
        <f>AH41/2240*50*240</f>
        <v>18.088942307692307</v>
      </c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>
        <v>5.6538461538461542</v>
      </c>
      <c r="BW41" s="1">
        <f t="shared" si="6"/>
        <v>30.288461538461537</v>
      </c>
      <c r="BX41" s="1"/>
      <c r="BY41" s="1"/>
      <c r="BZ41" s="1"/>
      <c r="CA41" s="16" t="s">
        <v>59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>
        <v>1.7254901960784314E-3</v>
      </c>
      <c r="DW41" s="3">
        <f>DV41*50*240</f>
        <v>20.705882352941178</v>
      </c>
      <c r="DX41" s="3"/>
      <c r="DY41" s="3"/>
      <c r="DZ41" s="3"/>
      <c r="EA41" s="3"/>
      <c r="EB41" s="3"/>
      <c r="EC41" s="3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>
        <v>1.3468788390663389</v>
      </c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GB41" s="1">
        <v>27.940991947180514</v>
      </c>
    </row>
    <row r="42" spans="1:184" x14ac:dyDescent="0.25">
      <c r="A42" s="9">
        <f t="shared" si="9"/>
        <v>1875</v>
      </c>
      <c r="C42" s="1">
        <v>57.625</v>
      </c>
      <c r="D42" s="1">
        <v>44.946428571428577</v>
      </c>
      <c r="E42" s="1"/>
      <c r="F42" s="1"/>
      <c r="G42" s="1"/>
      <c r="H42" s="1">
        <v>1.0209369817578775E-3</v>
      </c>
      <c r="I42" s="1">
        <f t="shared" si="11"/>
        <v>12.25124378109453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>
        <v>1.9292021127613359E-3</v>
      </c>
      <c r="Y42" s="3">
        <f t="shared" si="10"/>
        <v>23.150425353136033</v>
      </c>
      <c r="Z42" s="1"/>
      <c r="AA42" s="1"/>
      <c r="AB42" s="1"/>
      <c r="AC42" s="1"/>
      <c r="AD42" s="1"/>
      <c r="AE42" s="1"/>
      <c r="AF42" s="1"/>
      <c r="AG42" s="1"/>
      <c r="AH42" s="1">
        <v>4.1282051282051286</v>
      </c>
      <c r="AI42" s="1">
        <f>AH42/2240*50*240</f>
        <v>22.115384615384617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>
        <v>5.115384615384615</v>
      </c>
      <c r="BW42" s="1">
        <f t="shared" si="6"/>
        <v>27.40384615384615</v>
      </c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>
        <v>2.232142857142857E-3</v>
      </c>
      <c r="EI42" s="3">
        <f>EH42*50*240</f>
        <v>26.785714285714285</v>
      </c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>
        <v>1.156034913530894</v>
      </c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GB42" s="1">
        <v>22.844612026790845</v>
      </c>
    </row>
    <row r="43" spans="1:184" x14ac:dyDescent="0.25">
      <c r="A43" s="9">
        <f t="shared" si="9"/>
        <v>1876</v>
      </c>
      <c r="C43" s="1">
        <v>52.75</v>
      </c>
      <c r="D43" s="1">
        <v>41.089285714285708</v>
      </c>
      <c r="E43" s="1"/>
      <c r="F43" s="1"/>
      <c r="G43" s="1"/>
      <c r="H43" s="1">
        <v>1.1194029850746269E-3</v>
      </c>
      <c r="I43" s="1">
        <f t="shared" si="11"/>
        <v>13.432835820895523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>
        <v>2.089626926656327E-3</v>
      </c>
      <c r="Y43" s="3">
        <f t="shared" si="10"/>
        <v>25.075523119875925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>
        <v>21.189752650176679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>
        <v>4.8461538461538467</v>
      </c>
      <c r="BW43" s="1">
        <f t="shared" si="6"/>
        <v>25.961538461538463</v>
      </c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>
        <v>1.488095238095241E-3</v>
      </c>
      <c r="EI43" s="3">
        <f>EH43*50*240</f>
        <v>17.857142857142893</v>
      </c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>
        <v>1.250889060282147</v>
      </c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GB43" s="1">
        <v>18.480771075926786</v>
      </c>
    </row>
    <row r="44" spans="1:184" x14ac:dyDescent="0.25">
      <c r="A44" s="9">
        <f t="shared" si="9"/>
        <v>1877</v>
      </c>
      <c r="C44" s="1">
        <v>59.5</v>
      </c>
      <c r="D44" s="1">
        <v>44.625</v>
      </c>
      <c r="E44" s="1"/>
      <c r="F44" s="1"/>
      <c r="G44" s="1"/>
      <c r="H44" s="1">
        <v>8.8787878787878927E-4</v>
      </c>
      <c r="I44" s="1">
        <f t="shared" si="11"/>
        <v>10.654545454545472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4.0128410914927765E-3</v>
      </c>
      <c r="W44" s="3">
        <f>V44*50*240</f>
        <v>48.154093097913318</v>
      </c>
      <c r="X44" s="1">
        <v>3.2102728731942215E-3</v>
      </c>
      <c r="Y44" s="3">
        <f t="shared" si="10"/>
        <v>38.523274478330656</v>
      </c>
      <c r="Z44" s="1"/>
      <c r="AA44" s="1"/>
      <c r="AB44" s="1"/>
      <c r="AC44" s="1"/>
      <c r="AD44" s="1"/>
      <c r="AE44" s="1"/>
      <c r="AF44" s="1"/>
      <c r="AG44" s="1"/>
      <c r="AH44" s="1">
        <v>8.4670833333333331</v>
      </c>
      <c r="AI44" s="1">
        <f>AH44/2240*50*240</f>
        <v>45.359375</v>
      </c>
      <c r="AJ44" s="1"/>
      <c r="AK44" s="1"/>
      <c r="AL44" s="1"/>
      <c r="AM44" s="1"/>
      <c r="AN44" s="1"/>
      <c r="AO44" s="1"/>
      <c r="AP44" s="1"/>
      <c r="AQ44" s="1"/>
      <c r="AR44" s="1"/>
      <c r="AS44" s="1">
        <v>29.146643109540637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>
        <v>1.8568546138582311</v>
      </c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GB44" s="1">
        <v>23.439579360631988</v>
      </c>
    </row>
    <row r="45" spans="1:184" x14ac:dyDescent="0.25">
      <c r="A45" s="9">
        <f t="shared" si="9"/>
        <v>1878</v>
      </c>
      <c r="C45" s="1">
        <v>60.25</v>
      </c>
      <c r="D45" s="1">
        <v>41.946428571428577</v>
      </c>
      <c r="E45" s="1"/>
      <c r="F45" s="1"/>
      <c r="G45" s="1"/>
      <c r="H45" s="1">
        <v>1.5934343434343423E-3</v>
      </c>
      <c r="I45" s="1">
        <f t="shared" si="11"/>
        <v>19.121212121212107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 t="s">
        <v>20</v>
      </c>
      <c r="W45" s="1"/>
      <c r="X45" s="1">
        <v>2.2471910112359548E-3</v>
      </c>
      <c r="Y45" s="3">
        <f t="shared" si="10"/>
        <v>26.966292134831455</v>
      </c>
      <c r="Z45" s="1"/>
      <c r="AA45" s="1"/>
      <c r="AB45" s="1"/>
      <c r="AC45" s="1"/>
      <c r="AD45" s="1"/>
      <c r="AE45" s="1"/>
      <c r="AF45" s="1"/>
      <c r="AG45" s="1"/>
      <c r="AH45" s="1">
        <v>5.6762569832402221</v>
      </c>
      <c r="AI45" s="1">
        <f>AH45/2240*50*240</f>
        <v>30.408519553072619</v>
      </c>
      <c r="AJ45" s="1"/>
      <c r="AK45" s="1"/>
      <c r="AL45" s="1"/>
      <c r="AM45" s="1"/>
      <c r="AN45" s="1"/>
      <c r="AO45" s="1"/>
      <c r="AP45" s="1"/>
      <c r="AQ45" s="1"/>
      <c r="AR45" s="1"/>
      <c r="AS45" s="1">
        <v>27.782332155477032</v>
      </c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>
        <v>10.082623421943952</v>
      </c>
      <c r="CE45" s="1">
        <f t="shared" ref="CE45:CE50" si="12">CD45/2240*50*240</f>
        <v>54.014054046128308</v>
      </c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>
        <v>1.2464427721531819</v>
      </c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GB45" s="1">
        <v>32.882823103830702</v>
      </c>
    </row>
    <row r="46" spans="1:184" x14ac:dyDescent="0.25">
      <c r="A46" s="9">
        <f t="shared" si="9"/>
        <v>1879</v>
      </c>
      <c r="C46" s="1">
        <v>51</v>
      </c>
      <c r="D46" s="1">
        <v>44.571428571428569</v>
      </c>
      <c r="E46" s="1"/>
      <c r="F46" s="1"/>
      <c r="G46" s="1"/>
      <c r="H46" s="1">
        <v>2.4242424242424216E-3</v>
      </c>
      <c r="I46" s="1">
        <f t="shared" si="11"/>
        <v>29.090909090909058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2.9962546816479402E-3</v>
      </c>
      <c r="W46" s="3">
        <f>V46*50*240</f>
        <v>35.955056179775283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>
        <v>6.6222998137802609</v>
      </c>
      <c r="AI46" s="1">
        <f>AH46/2240*50*240</f>
        <v>35.476606145251402</v>
      </c>
      <c r="AJ46" s="1"/>
      <c r="AK46" s="1"/>
      <c r="AL46" s="1"/>
      <c r="AM46" s="1"/>
      <c r="AN46" s="1"/>
      <c r="AO46" s="1"/>
      <c r="AP46" s="1"/>
      <c r="AQ46" s="1"/>
      <c r="AR46" s="1"/>
      <c r="AS46" s="1">
        <v>25.91236749116608</v>
      </c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>
        <v>9.9999999999999911</v>
      </c>
      <c r="CE46" s="1">
        <f t="shared" si="12"/>
        <v>53.571428571428527</v>
      </c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>
        <v>0.34723393007155062</v>
      </c>
      <c r="FF46" s="1">
        <f t="shared" ref="FF46:FF60" si="13">FE46/112*50*240</f>
        <v>37.203635364808996</v>
      </c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GB46" s="1">
        <v>35.043054523574007</v>
      </c>
    </row>
    <row r="47" spans="1:184" x14ac:dyDescent="0.25">
      <c r="A47" s="9">
        <f t="shared" si="9"/>
        <v>1880</v>
      </c>
      <c r="C47" s="1">
        <v>49.625</v>
      </c>
      <c r="D47" s="1">
        <v>45.857142857142854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2.1420576106962897E-3</v>
      </c>
      <c r="Y47" s="3">
        <f t="shared" ref="Y47:Y49" si="14">X47*50*240</f>
        <v>25.704691328355477</v>
      </c>
      <c r="Z47" s="1"/>
      <c r="AA47" s="3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>
        <v>29.308833922261481</v>
      </c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>
        <v>9.812528577960677</v>
      </c>
      <c r="CC47" s="1">
        <f>CB47/2240*50*240</f>
        <v>52.567117381932199</v>
      </c>
      <c r="CD47" s="1">
        <v>9.1359593392630156</v>
      </c>
      <c r="CE47" s="1">
        <f t="shared" si="12"/>
        <v>48.942639317480442</v>
      </c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>
        <v>0.18433865832600471</v>
      </c>
      <c r="FF47" s="1">
        <f t="shared" si="13"/>
        <v>19.750570534929079</v>
      </c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GB47" s="1">
        <v>27.553738491238491</v>
      </c>
    </row>
    <row r="48" spans="1:184" x14ac:dyDescent="0.25">
      <c r="A48" s="9">
        <f t="shared" si="9"/>
        <v>1881</v>
      </c>
      <c r="C48" s="1">
        <v>47.875</v>
      </c>
      <c r="D48" s="1">
        <v>44.464285714285715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2.0793978659437245E-3</v>
      </c>
      <c r="Y48" s="3">
        <f t="shared" si="14"/>
        <v>24.952774391324695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>
        <v>25.616607773851591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>
        <v>0.24995708154506438</v>
      </c>
      <c r="BM48" s="1">
        <f>BL48/112*50*240</f>
        <v>26.781115879828324</v>
      </c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>
        <v>7.9999999999999929</v>
      </c>
      <c r="CE48" s="1">
        <f t="shared" si="12"/>
        <v>42.857142857142819</v>
      </c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>
        <v>0.17743371522648049</v>
      </c>
      <c r="FF48" s="1">
        <f t="shared" si="13"/>
        <v>19.010755202837196</v>
      </c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GB48" s="1">
        <v>22.845446577817302</v>
      </c>
    </row>
    <row r="49" spans="1:184" x14ac:dyDescent="0.25">
      <c r="A49" s="9">
        <f t="shared" si="9"/>
        <v>1882</v>
      </c>
      <c r="C49" s="1">
        <v>46.75</v>
      </c>
      <c r="D49" s="1">
        <v>38.142857142857139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>
        <v>1.9967546188049351E-3</v>
      </c>
      <c r="Y49" s="3">
        <f t="shared" si="14"/>
        <v>23.961055425659222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>
        <v>25.101413427561837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>
        <v>0.25</v>
      </c>
      <c r="BM49" s="1">
        <f>BL49/112*50*240</f>
        <v>26.785714285714285</v>
      </c>
      <c r="BN49" s="1"/>
      <c r="BO49" s="1"/>
      <c r="BP49" s="1"/>
      <c r="BQ49" s="1"/>
      <c r="BR49" s="1"/>
      <c r="BS49" s="1"/>
      <c r="BT49" s="1"/>
      <c r="BU49" s="1"/>
      <c r="BV49" s="1">
        <v>5.8099940501487461</v>
      </c>
      <c r="BW49" s="1">
        <f t="shared" si="6"/>
        <v>31.124968125796851</v>
      </c>
      <c r="BX49" s="1"/>
      <c r="BY49" s="1"/>
      <c r="BZ49" s="1"/>
      <c r="CA49" s="1"/>
      <c r="CB49" s="1"/>
      <c r="CC49" s="1"/>
      <c r="CD49" s="1">
        <v>7.9999999999999929</v>
      </c>
      <c r="CE49" s="1">
        <f t="shared" si="12"/>
        <v>42.857142857142819</v>
      </c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>
        <v>0.11897097487933499</v>
      </c>
      <c r="FF49" s="1">
        <f t="shared" si="13"/>
        <v>12.746890165643034</v>
      </c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GB49" s="1">
        <v>21.57189657189657</v>
      </c>
    </row>
    <row r="50" spans="1:184" x14ac:dyDescent="0.25">
      <c r="A50" s="9">
        <f t="shared" si="9"/>
        <v>1883</v>
      </c>
      <c r="C50" s="1">
        <v>47.75</v>
      </c>
      <c r="D50" s="1">
        <v>37.392857142857146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>
        <v>3.8101874999999996</v>
      </c>
      <c r="AI50" s="1">
        <f>AH50/2240*50*240</f>
        <v>20.411718749999999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>
        <v>5.8099960333201111</v>
      </c>
      <c r="BW50" s="1">
        <f t="shared" si="6"/>
        <v>31.124978749929166</v>
      </c>
      <c r="BX50" s="1"/>
      <c r="BY50" s="1"/>
      <c r="BZ50" s="1"/>
      <c r="CA50" s="1"/>
      <c r="CB50" s="1"/>
      <c r="CC50" s="1"/>
      <c r="CD50" s="1">
        <v>8.0003715262297455</v>
      </c>
      <c r="CE50" s="1">
        <f t="shared" si="12"/>
        <v>42.859133176230777</v>
      </c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>
        <v>0.16396795880718706</v>
      </c>
      <c r="FF50" s="1">
        <f t="shared" si="13"/>
        <v>17.567995586484326</v>
      </c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GB50" s="1">
        <v>20.948365495107705</v>
      </c>
    </row>
    <row r="51" spans="1:184" x14ac:dyDescent="0.25">
      <c r="A51" s="9">
        <f t="shared" si="9"/>
        <v>1884</v>
      </c>
      <c r="C51" s="1">
        <v>46</v>
      </c>
      <c r="D51" s="1">
        <v>34.928571428571423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v>1.0909090909090908</v>
      </c>
      <c r="Q51" s="3">
        <f>P51/2240*50*240</f>
        <v>5.8441558441558437</v>
      </c>
      <c r="R51" s="3"/>
      <c r="S51" s="3"/>
      <c r="T51" s="3"/>
      <c r="U51" s="3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"/>
      <c r="AK51" s="3"/>
      <c r="AL51" s="3"/>
      <c r="AM51" s="3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3"/>
      <c r="AY51" s="3"/>
      <c r="AZ51" s="1">
        <v>6.5263658967333367</v>
      </c>
      <c r="BA51" s="1">
        <f>AZ51/2240*44.5*240</f>
        <v>31.116780257639302</v>
      </c>
      <c r="BD51" s="1"/>
      <c r="BE51" s="1"/>
      <c r="BH51" s="1"/>
      <c r="BI51" s="1"/>
      <c r="BJ51" s="1"/>
      <c r="BK51" s="1"/>
      <c r="BL51" s="1"/>
      <c r="BM51" s="1"/>
      <c r="BN51" s="3"/>
      <c r="BO51" s="3"/>
      <c r="BP51" s="3"/>
      <c r="BQ51" s="3"/>
      <c r="BR51" s="3"/>
      <c r="BS51" s="3"/>
      <c r="BT51" s="3"/>
      <c r="BU51" s="3"/>
      <c r="BV51" s="1">
        <v>5.6046408839779005</v>
      </c>
      <c r="BW51" s="1">
        <f t="shared" si="6"/>
        <v>30.024861878453038</v>
      </c>
      <c r="BX51" s="1"/>
      <c r="BY51" s="1"/>
      <c r="BZ51" s="1"/>
      <c r="CA51" s="1"/>
      <c r="CB51" s="1"/>
      <c r="CC51" s="1"/>
      <c r="CD51" s="1"/>
      <c r="CE51" s="1"/>
      <c r="CF51" s="3"/>
      <c r="CG51" s="3"/>
      <c r="CH51" s="3"/>
      <c r="CI51" s="3"/>
      <c r="CJ51" s="3"/>
      <c r="CK51" s="3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3"/>
      <c r="DG51" s="3"/>
      <c r="DH51" s="3"/>
      <c r="DI51" s="3"/>
      <c r="DJ51" s="1"/>
      <c r="DK51" s="1"/>
      <c r="DL51" s="3"/>
      <c r="DM51" s="3"/>
      <c r="DN51" s="1"/>
      <c r="DO51" s="1"/>
      <c r="DP51" s="3"/>
      <c r="DQ51" s="3"/>
      <c r="DR51" s="1"/>
      <c r="DS51" s="1"/>
      <c r="DT51" s="3"/>
      <c r="DU51" s="3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3"/>
      <c r="EG51" s="3"/>
      <c r="EH51" s="1"/>
      <c r="EI51" s="1"/>
      <c r="EJ51" s="3"/>
      <c r="EK51" s="3"/>
      <c r="EL51" s="1"/>
      <c r="EM51" s="1"/>
      <c r="EN51" s="3"/>
      <c r="EO51" s="3"/>
      <c r="EP51" s="3"/>
      <c r="EQ51" s="3"/>
      <c r="ER51" s="1"/>
      <c r="ES51" s="1"/>
      <c r="ET51" s="3"/>
      <c r="EU51" s="3"/>
      <c r="EV51" s="3"/>
      <c r="EW51" s="3"/>
      <c r="EX51" s="1"/>
      <c r="EY51" s="1"/>
      <c r="EZ51" s="3"/>
      <c r="FA51" s="3"/>
      <c r="FB51" s="1"/>
      <c r="FC51" s="1"/>
      <c r="FD51" s="1"/>
      <c r="FE51" s="1">
        <v>0.17149968497436341</v>
      </c>
      <c r="FF51" s="1">
        <f t="shared" si="13"/>
        <v>18.374966247253223</v>
      </c>
      <c r="FG51" s="3"/>
      <c r="FH51" s="3"/>
      <c r="FI51" s="3"/>
      <c r="FJ51" s="3"/>
      <c r="FK51" s="3"/>
      <c r="FL51" s="3"/>
      <c r="FM51" s="1"/>
      <c r="FN51" s="1"/>
      <c r="FO51" s="3"/>
      <c r="FP51" s="3"/>
      <c r="FQ51" s="1"/>
      <c r="FR51" s="1"/>
      <c r="FS51" s="3"/>
      <c r="FT51" s="3"/>
      <c r="FU51" s="3"/>
      <c r="FV51" s="3"/>
      <c r="GB51" s="1">
        <v>21.180935437133783</v>
      </c>
    </row>
    <row r="52" spans="1:184" x14ac:dyDescent="0.25">
      <c r="A52" s="9">
        <f t="shared" si="9"/>
        <v>1885</v>
      </c>
      <c r="C52" s="1">
        <v>45.125</v>
      </c>
      <c r="D52" s="1">
        <v>31.607142857142854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>
        <v>19.300706713780919</v>
      </c>
      <c r="AO52" s="1"/>
      <c r="AP52" s="1"/>
      <c r="AQ52" s="1"/>
      <c r="AR52" s="1"/>
      <c r="AS52" s="1">
        <v>20.645936395759719</v>
      </c>
      <c r="AT52" s="1"/>
      <c r="AU52" s="1"/>
      <c r="AV52" s="1"/>
      <c r="AW52" s="1"/>
      <c r="AX52" s="1"/>
      <c r="AY52" s="1"/>
      <c r="AZ52" s="1">
        <v>7.0304652639011795</v>
      </c>
      <c r="BA52" s="1">
        <f>AZ52/2240*44.5*240</f>
        <v>33.520254026100268</v>
      </c>
      <c r="BD52" s="1"/>
      <c r="BE52" s="1"/>
      <c r="BH52" s="1"/>
      <c r="BI52" s="1"/>
      <c r="BJ52" s="1">
        <v>3.333333333333333</v>
      </c>
      <c r="BK52" s="1">
        <f>BJ52/2240*50*240</f>
        <v>17.857142857142858</v>
      </c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>
        <v>5.1099793611793611</v>
      </c>
      <c r="BW52" s="1">
        <f t="shared" si="6"/>
        <v>27.374889434889436</v>
      </c>
      <c r="BX52" s="1"/>
      <c r="BY52" s="1"/>
      <c r="BZ52" s="1"/>
      <c r="CA52" s="1"/>
      <c r="CB52" s="1"/>
      <c r="CC52" s="1"/>
      <c r="CD52" s="1">
        <v>7.594384527324209</v>
      </c>
      <c r="CE52" s="1">
        <f t="shared" ref="CE52:CE80" si="15">CD52/2240*50*240</f>
        <v>40.684202824951122</v>
      </c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>
        <v>0.24128523579849945</v>
      </c>
      <c r="FF52" s="1">
        <f t="shared" si="13"/>
        <v>25.851989549839224</v>
      </c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GB52" s="1">
        <v>18.31007005025911</v>
      </c>
    </row>
    <row r="53" spans="1:184" x14ac:dyDescent="0.25">
      <c r="A53" s="9">
        <f t="shared" si="9"/>
        <v>1886</v>
      </c>
      <c r="C53" s="1">
        <v>39.875</v>
      </c>
      <c r="D53" s="1">
        <v>30.964285714285715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>
        <v>1.8159119282714789E-3</v>
      </c>
      <c r="Y53" s="3">
        <f t="shared" ref="Y53:Y54" si="16">X53*50*240</f>
        <v>21.790943139257745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>
        <v>20.72226148409894</v>
      </c>
      <c r="AO53" s="1"/>
      <c r="AP53" s="1"/>
      <c r="AQ53" s="1"/>
      <c r="AR53" s="1"/>
      <c r="AS53" s="1">
        <v>21.199293286219081</v>
      </c>
      <c r="AT53" s="1"/>
      <c r="AU53" s="1"/>
      <c r="AV53" s="1"/>
      <c r="AW53" s="1"/>
      <c r="AX53" s="1"/>
      <c r="AY53" s="1"/>
      <c r="AZ53" s="1">
        <v>1.8015697808380762E-2</v>
      </c>
      <c r="BA53" s="1"/>
      <c r="BB53" s="1"/>
      <c r="BC53" s="1"/>
      <c r="BD53" s="1"/>
      <c r="BE53" s="1"/>
      <c r="BF53" s="1"/>
      <c r="BG53" s="1"/>
      <c r="BH53" s="1"/>
      <c r="BI53" s="1"/>
      <c r="BJ53" s="1">
        <v>3.5029585798816569</v>
      </c>
      <c r="BK53" s="1">
        <f t="shared" ref="BK53:BK75" si="17">BJ53/2240*50*240</f>
        <v>18.765849535080303</v>
      </c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>
        <v>5.0400000000000009</v>
      </c>
      <c r="BW53" s="1">
        <f t="shared" si="6"/>
        <v>27.000000000000004</v>
      </c>
      <c r="BX53" s="1"/>
      <c r="BY53" s="1"/>
      <c r="BZ53" s="1"/>
      <c r="CA53" s="1"/>
      <c r="CB53" s="1"/>
      <c r="CC53" s="1"/>
      <c r="CD53" s="1">
        <v>7.609741087520324</v>
      </c>
      <c r="CE53" s="1">
        <f t="shared" si="15"/>
        <v>40.766470111716025</v>
      </c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>
        <v>0.20495270994467138</v>
      </c>
      <c r="FF53" s="1">
        <f t="shared" si="13"/>
        <v>21.959218922643359</v>
      </c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GB53" s="1">
        <v>18.681546285550041</v>
      </c>
    </row>
    <row r="54" spans="1:184" x14ac:dyDescent="0.25">
      <c r="A54" s="9">
        <f t="shared" si="9"/>
        <v>1887</v>
      </c>
      <c r="C54" s="1">
        <v>38</v>
      </c>
      <c r="D54" s="1">
        <v>28.285714285714285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>
        <v>1.9975031210986267E-3</v>
      </c>
      <c r="Y54" s="3">
        <f t="shared" si="16"/>
        <v>23.970037453183519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>
        <v>18.585159010600709</v>
      </c>
      <c r="AO54" s="1"/>
      <c r="AP54" s="1"/>
      <c r="AQ54" s="1"/>
      <c r="AR54" s="1"/>
      <c r="AS54" s="1">
        <v>19.691872791519437</v>
      </c>
      <c r="AT54" s="1"/>
      <c r="AU54" s="1"/>
      <c r="AV54" s="1"/>
      <c r="AW54" s="1"/>
      <c r="AX54" s="1"/>
      <c r="AY54" s="1"/>
      <c r="AZ54" s="1">
        <v>8.9708522825676807E-3</v>
      </c>
      <c r="BA54" s="1"/>
      <c r="BB54" s="1"/>
      <c r="BC54" s="1"/>
      <c r="BD54" s="1"/>
      <c r="BE54" s="1"/>
      <c r="BF54" s="1"/>
      <c r="BG54" s="1"/>
      <c r="BH54" s="1"/>
      <c r="BI54" s="1"/>
      <c r="BJ54" s="1">
        <v>4</v>
      </c>
      <c r="BK54" s="1">
        <f t="shared" si="17"/>
        <v>21.428571428571431</v>
      </c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>
        <v>7.9036166365280209</v>
      </c>
      <c r="CE54" s="1">
        <f t="shared" si="15"/>
        <v>42.340803409971542</v>
      </c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>
        <v>0.20184736585460056</v>
      </c>
      <c r="FF54" s="1">
        <f t="shared" si="13"/>
        <v>21.626503484421487</v>
      </c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GB54" s="1">
        <v>24.934286008893892</v>
      </c>
    </row>
    <row r="55" spans="1:184" x14ac:dyDescent="0.25">
      <c r="A55" s="9">
        <f t="shared" si="9"/>
        <v>1888</v>
      </c>
      <c r="C55" s="1">
        <v>41.75</v>
      </c>
      <c r="D55" s="1">
        <v>30.535714285714288</v>
      </c>
      <c r="E55" s="1"/>
      <c r="F55" s="1"/>
      <c r="G55" s="1">
        <v>11.30952380952381</v>
      </c>
      <c r="H55" s="1"/>
      <c r="I55" s="1"/>
      <c r="J55" s="1"/>
      <c r="K55" s="1"/>
      <c r="L55" s="1">
        <v>1.2421540183929804E-3</v>
      </c>
      <c r="M55" s="3">
        <f t="shared" ref="M55:M80" si="18">L55*50*240</f>
        <v>14.905848220715765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>
        <v>5.2919270833333334</v>
      </c>
      <c r="AI55" s="1">
        <f>AH55/2240*50*240</f>
        <v>28.349609375000004</v>
      </c>
      <c r="AJ55" s="1"/>
      <c r="AK55" s="1"/>
      <c r="AL55" s="1"/>
      <c r="AM55" s="1"/>
      <c r="AN55" s="1">
        <v>18.384805653710245</v>
      </c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>
        <v>4</v>
      </c>
      <c r="BK55" s="1">
        <f t="shared" si="17"/>
        <v>21.428571428571431</v>
      </c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>
        <v>5.5999617371341115</v>
      </c>
      <c r="BW55" s="1">
        <f t="shared" si="6"/>
        <v>29.999795020361312</v>
      </c>
      <c r="BX55" s="1"/>
      <c r="BY55" s="1"/>
      <c r="BZ55" s="1"/>
      <c r="CA55" s="1"/>
      <c r="CB55" s="1"/>
      <c r="CC55" s="1"/>
      <c r="CD55" s="1">
        <v>7.1891158633897163</v>
      </c>
      <c r="CE55" s="1">
        <f t="shared" si="15"/>
        <v>38.513120696730624</v>
      </c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>
        <v>0.17429449465542715</v>
      </c>
      <c r="FF55" s="1">
        <f t="shared" si="13"/>
        <v>18.67441014165291</v>
      </c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GB55" s="1">
        <v>26.248500085709392</v>
      </c>
    </row>
    <row r="56" spans="1:184" x14ac:dyDescent="0.25">
      <c r="A56" s="9">
        <f t="shared" si="9"/>
        <v>1889</v>
      </c>
      <c r="C56" s="1">
        <v>38.75</v>
      </c>
      <c r="D56" s="1">
        <v>30.589285714285719</v>
      </c>
      <c r="E56" s="1"/>
      <c r="F56" s="1"/>
      <c r="G56" s="1">
        <v>10.629251700680273</v>
      </c>
      <c r="H56" s="1"/>
      <c r="I56" s="1"/>
      <c r="J56" s="1"/>
      <c r="K56" s="1"/>
      <c r="L56" s="1">
        <v>1.1904761904761906E-3</v>
      </c>
      <c r="M56" s="3">
        <f t="shared" si="18"/>
        <v>14.285714285714286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>
        <v>2.1744591032980547E-3</v>
      </c>
      <c r="Y56" s="3">
        <f>X56*50*240</f>
        <v>26.093509239576658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>
        <v>18.86183745583039</v>
      </c>
      <c r="AO56" s="1"/>
      <c r="AP56" s="1"/>
      <c r="AQ56" s="1"/>
      <c r="AR56" s="1"/>
      <c r="AS56" s="1">
        <v>18.775971731448763</v>
      </c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>
        <v>4</v>
      </c>
      <c r="BK56" s="1">
        <f t="shared" si="17"/>
        <v>21.428571428571431</v>
      </c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>
        <v>5.6010037641154327</v>
      </c>
      <c r="BW56" s="1">
        <f t="shared" si="6"/>
        <v>30.005377307761247</v>
      </c>
      <c r="BX56" s="1"/>
      <c r="BY56" s="1"/>
      <c r="BZ56" s="1"/>
      <c r="CA56" s="1"/>
      <c r="CB56" s="1"/>
      <c r="CC56" s="1"/>
      <c r="CD56" s="1">
        <v>6.8950343157044749</v>
      </c>
      <c r="CE56" s="1">
        <f t="shared" si="15"/>
        <v>36.937683834131114</v>
      </c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>
        <v>1.1160727558616231E-3</v>
      </c>
      <c r="CY56" s="3">
        <f>CX56*50*240</f>
        <v>13.392873070339478</v>
      </c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>
        <v>0.15737555795599623</v>
      </c>
      <c r="FF56" s="1">
        <f t="shared" si="13"/>
        <v>16.861666923856738</v>
      </c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GB56" s="1">
        <v>22.068923041036161</v>
      </c>
    </row>
    <row r="57" spans="1:184" x14ac:dyDescent="0.25">
      <c r="A57" s="9">
        <f t="shared" si="9"/>
        <v>1890</v>
      </c>
      <c r="C57" s="1">
        <v>43</v>
      </c>
      <c r="D57" s="1">
        <v>32.035714285714285</v>
      </c>
      <c r="E57" s="1"/>
      <c r="F57" s="1"/>
      <c r="G57" s="1">
        <v>10.779616724738677</v>
      </c>
      <c r="H57" s="1"/>
      <c r="I57" s="1"/>
      <c r="J57" s="1"/>
      <c r="K57" s="1"/>
      <c r="L57" s="1">
        <v>1.1892202147907181E-3</v>
      </c>
      <c r="M57" s="3">
        <f t="shared" si="18"/>
        <v>14.270642577488617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>
        <v>23.498586572438164</v>
      </c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>
        <v>4</v>
      </c>
      <c r="BK57" s="1">
        <f t="shared" si="17"/>
        <v>21.428571428571431</v>
      </c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>
        <v>5</v>
      </c>
      <c r="BW57" s="1">
        <f t="shared" si="6"/>
        <v>26.785714285714285</v>
      </c>
      <c r="BX57" s="1"/>
      <c r="BY57" s="1"/>
      <c r="BZ57" s="1"/>
      <c r="CA57" s="1"/>
      <c r="CB57" s="1"/>
      <c r="CC57" s="1"/>
      <c r="CD57" s="1">
        <v>5.7378387420541932</v>
      </c>
      <c r="CE57" s="1">
        <f t="shared" si="15"/>
        <v>30.738421832433175</v>
      </c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>
        <v>0.23878886178323475</v>
      </c>
      <c r="FF57" s="1">
        <f t="shared" si="13"/>
        <v>25.584520905346576</v>
      </c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GB57" s="1">
        <v>26.779292863655879</v>
      </c>
    </row>
    <row r="58" spans="1:184" x14ac:dyDescent="0.25">
      <c r="A58" s="9">
        <f t="shared" si="9"/>
        <v>1891</v>
      </c>
      <c r="C58" s="1">
        <v>42.25</v>
      </c>
      <c r="D58" s="1">
        <v>36.428571428571423</v>
      </c>
      <c r="E58" s="1"/>
      <c r="F58" s="1"/>
      <c r="G58" s="1">
        <v>17.05756929637527</v>
      </c>
      <c r="H58" s="1"/>
      <c r="I58" s="1"/>
      <c r="J58" s="1"/>
      <c r="K58" s="1"/>
      <c r="L58" s="1">
        <v>1.497450029183531E-3</v>
      </c>
      <c r="M58" s="3">
        <f t="shared" si="18"/>
        <v>17.969400350202374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>
        <v>27.095406360424029</v>
      </c>
      <c r="AO58" s="1"/>
      <c r="AP58" s="1"/>
      <c r="AQ58" s="1"/>
      <c r="AR58" s="1"/>
      <c r="AS58" s="1">
        <v>27.095406360424029</v>
      </c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>
        <v>4</v>
      </c>
      <c r="BK58" s="1">
        <f t="shared" si="17"/>
        <v>21.428571428571431</v>
      </c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>
        <v>5.713042161834835</v>
      </c>
      <c r="BW58" s="1">
        <f t="shared" si="6"/>
        <v>30.605583009829473</v>
      </c>
      <c r="BX58" s="1"/>
      <c r="BY58" s="1"/>
      <c r="BZ58" s="1"/>
      <c r="CA58" s="1"/>
      <c r="CB58" s="1"/>
      <c r="CC58" s="1"/>
      <c r="CD58" s="1">
        <v>5.7962659006975734</v>
      </c>
      <c r="CE58" s="1">
        <f t="shared" si="15"/>
        <v>31.051424468022716</v>
      </c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>
        <v>1.9607843137254902E-3</v>
      </c>
      <c r="DW58" s="3">
        <f>DV58*50*240</f>
        <v>23.52941176470588</v>
      </c>
      <c r="DX58" s="3"/>
      <c r="DY58" s="3"/>
      <c r="DZ58" s="3"/>
      <c r="EA58" s="3"/>
      <c r="EB58" s="3"/>
      <c r="EC58" s="3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>
        <v>0.20354118990373007</v>
      </c>
      <c r="FF58" s="1">
        <f t="shared" si="13"/>
        <v>21.80798463254251</v>
      </c>
      <c r="FG58" s="1"/>
      <c r="FH58" s="1"/>
      <c r="FI58" s="1"/>
      <c r="FJ58" s="1"/>
      <c r="FK58" s="1"/>
      <c r="FL58" s="1"/>
      <c r="FM58" s="1">
        <v>0.16763378465506126</v>
      </c>
      <c r="FN58" s="1">
        <f>FM58/112*50*240</f>
        <v>17.960762641613705</v>
      </c>
      <c r="FO58" s="1"/>
      <c r="FP58" s="1"/>
      <c r="FQ58" s="1"/>
      <c r="FR58" s="1"/>
      <c r="FS58" s="1"/>
      <c r="FT58" s="1"/>
      <c r="FU58" s="1"/>
      <c r="FV58" s="1"/>
      <c r="GB58" s="1">
        <v>28.461408319853618</v>
      </c>
    </row>
    <row r="59" spans="1:184" x14ac:dyDescent="0.25">
      <c r="A59" s="9">
        <f t="shared" si="9"/>
        <v>1892</v>
      </c>
      <c r="C59" s="1">
        <v>39.25</v>
      </c>
      <c r="D59" s="1">
        <v>32.357142857142854</v>
      </c>
      <c r="E59" s="1"/>
      <c r="F59" s="1"/>
      <c r="G59" s="1">
        <v>18.871753246753247</v>
      </c>
      <c r="H59" s="1"/>
      <c r="I59" s="1"/>
      <c r="J59" s="1"/>
      <c r="K59" s="1"/>
      <c r="L59" s="1">
        <v>1.488095238095238E-3</v>
      </c>
      <c r="M59" s="3">
        <f t="shared" si="18"/>
        <v>17.857142857142858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>
        <v>23.450883392226153</v>
      </c>
      <c r="AO59" s="1"/>
      <c r="AP59" s="1"/>
      <c r="AQ59" s="1"/>
      <c r="AR59" s="1"/>
      <c r="AS59" s="1">
        <v>23.450883392226153</v>
      </c>
      <c r="AT59" s="1"/>
      <c r="AU59" s="1"/>
      <c r="AV59" s="1"/>
      <c r="AW59" s="1"/>
      <c r="AX59" s="1"/>
      <c r="AY59" s="1"/>
      <c r="AZ59" s="1">
        <v>6.0127646047967653</v>
      </c>
      <c r="BA59" s="1">
        <f>AZ59/2240*50*240</f>
        <v>32.211238954268389</v>
      </c>
      <c r="BB59" s="1"/>
      <c r="BC59" s="1"/>
      <c r="BD59" s="1"/>
      <c r="BE59" s="1"/>
      <c r="BF59" s="1"/>
      <c r="BG59" s="1"/>
      <c r="BH59" s="1"/>
      <c r="BI59" s="1"/>
      <c r="BJ59" s="1">
        <v>4.666666666666667</v>
      </c>
      <c r="BK59" s="1">
        <f t="shared" si="17"/>
        <v>25</v>
      </c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>
        <v>5.4086213424198171</v>
      </c>
      <c r="BW59" s="1">
        <f t="shared" si="6"/>
        <v>28.974757191534732</v>
      </c>
      <c r="BX59" s="1"/>
      <c r="BY59" s="1"/>
      <c r="BZ59" s="1"/>
      <c r="CA59" s="1"/>
      <c r="CB59" s="1"/>
      <c r="CC59" s="1"/>
      <c r="CD59" s="1">
        <v>5.0908196260368292</v>
      </c>
      <c r="CE59" s="1">
        <f t="shared" si="15"/>
        <v>27.272247996625872</v>
      </c>
      <c r="CF59" s="1"/>
      <c r="CG59" s="1"/>
      <c r="CH59" s="1"/>
      <c r="CI59" s="1"/>
      <c r="CJ59" s="1"/>
      <c r="CK59" s="1"/>
      <c r="CL59" s="1">
        <v>1.510146295422369E-3</v>
      </c>
      <c r="CM59" s="3">
        <f>CL59*50*240</f>
        <v>18.121755545068428</v>
      </c>
      <c r="CN59" s="3"/>
      <c r="CO59" s="3"/>
      <c r="CP59" s="3"/>
      <c r="CQ59" s="3"/>
      <c r="CR59" s="3"/>
      <c r="CS59" s="3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>
        <v>1.9607843137254902E-3</v>
      </c>
      <c r="DW59" s="3">
        <f>DV59*50*240</f>
        <v>23.52941176470588</v>
      </c>
      <c r="DX59" s="3"/>
      <c r="DY59" s="3"/>
      <c r="DZ59" s="3"/>
      <c r="EA59" s="3"/>
      <c r="EB59" s="3"/>
      <c r="EC59" s="3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>
        <v>0.2564933560110409</v>
      </c>
      <c r="FF59" s="1">
        <f t="shared" si="13"/>
        <v>27.481431001182955</v>
      </c>
      <c r="FG59" s="1"/>
      <c r="FH59" s="1"/>
      <c r="FI59" s="1"/>
      <c r="FJ59" s="1"/>
      <c r="FK59" s="1"/>
      <c r="FL59" s="1"/>
      <c r="FM59" s="1">
        <v>0.16727272727272727</v>
      </c>
      <c r="FN59" s="1">
        <f>FM59/112*50*240</f>
        <v>17.922077922077921</v>
      </c>
      <c r="FO59" s="1"/>
      <c r="FP59" s="1"/>
      <c r="FQ59" s="1"/>
      <c r="FR59" s="1"/>
      <c r="FS59" s="1"/>
      <c r="FT59" s="1"/>
      <c r="FU59" s="1"/>
      <c r="FV59" s="1"/>
      <c r="GB59" s="1">
        <v>25.17853215639548</v>
      </c>
    </row>
    <row r="60" spans="1:184" x14ac:dyDescent="0.25">
      <c r="A60" s="9">
        <f t="shared" si="9"/>
        <v>1893</v>
      </c>
      <c r="C60" s="1">
        <v>38.375</v>
      </c>
      <c r="D60" s="1">
        <v>27.107142857142851</v>
      </c>
      <c r="E60" s="1"/>
      <c r="F60" s="1"/>
      <c r="G60" s="1">
        <v>9.6280447662936144</v>
      </c>
      <c r="H60" s="1"/>
      <c r="I60" s="1"/>
      <c r="J60" s="1"/>
      <c r="K60" s="1"/>
      <c r="L60" s="1">
        <v>7.4398440666940144E-4</v>
      </c>
      <c r="M60" s="3">
        <f t="shared" si="18"/>
        <v>8.9278128800328158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>
        <v>19.758657243816256</v>
      </c>
      <c r="AO60" s="1"/>
      <c r="AP60" s="1"/>
      <c r="AQ60" s="1"/>
      <c r="AR60" s="1"/>
      <c r="AS60" s="1">
        <v>19.758657243816256</v>
      </c>
      <c r="AT60" s="1"/>
      <c r="AU60" s="1"/>
      <c r="AV60" s="1"/>
      <c r="AW60" s="1"/>
      <c r="AX60" s="1"/>
      <c r="AY60" s="1"/>
      <c r="AZ60" s="1">
        <v>5.7979942119899874</v>
      </c>
      <c r="BA60" s="1">
        <f>AZ60/2240*50*240</f>
        <v>31.060683278517789</v>
      </c>
      <c r="BB60" s="1"/>
      <c r="BC60" s="1"/>
      <c r="BD60" s="1"/>
      <c r="BE60" s="1"/>
      <c r="BF60" s="1"/>
      <c r="BG60" s="1"/>
      <c r="BH60" s="1">
        <v>2.9062499999999995E-3</v>
      </c>
      <c r="BI60" s="1">
        <f>BH60*44.5*240</f>
        <v>31.038749999999997</v>
      </c>
      <c r="BJ60" s="1">
        <v>4</v>
      </c>
      <c r="BK60" s="1">
        <f t="shared" si="17"/>
        <v>21.428571428571431</v>
      </c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>
        <v>4.3262322472848753</v>
      </c>
      <c r="CE60" s="1">
        <f t="shared" si="15"/>
        <v>23.176244181883259</v>
      </c>
      <c r="CF60" s="1"/>
      <c r="CG60" s="1"/>
      <c r="CH60" s="1"/>
      <c r="CI60" s="1"/>
      <c r="CJ60" s="1"/>
      <c r="CK60" s="1"/>
      <c r="CL60" s="1">
        <v>1.6366612111292961E-3</v>
      </c>
      <c r="CM60" s="3">
        <f>CL60*50*240</f>
        <v>19.639934533551553</v>
      </c>
      <c r="CN60" s="3"/>
      <c r="CO60" s="3"/>
      <c r="CP60" s="3"/>
      <c r="CQ60" s="3"/>
      <c r="CR60" s="3"/>
      <c r="CS60" s="3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>
        <v>1.2060423771829366E-3</v>
      </c>
      <c r="DS60" s="3">
        <f>DR60*50*240</f>
        <v>14.47250852619524</v>
      </c>
      <c r="DT60" s="1"/>
      <c r="DU60" s="1"/>
      <c r="DV60" s="1">
        <v>1.9607843137254902E-3</v>
      </c>
      <c r="DW60" s="3">
        <f>DV60*50*240</f>
        <v>23.52941176470588</v>
      </c>
      <c r="DX60" s="3"/>
      <c r="DY60" s="3"/>
      <c r="DZ60" s="3"/>
      <c r="EA60" s="3"/>
      <c r="EB60" s="3"/>
      <c r="EC60" s="3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>
        <v>0.17457410499071863</v>
      </c>
      <c r="FF60" s="1">
        <f t="shared" si="13"/>
        <v>18.704368391862712</v>
      </c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GB60" s="1">
        <v>20.803155559038039</v>
      </c>
    </row>
    <row r="61" spans="1:184" x14ac:dyDescent="0.25">
      <c r="A61" s="9">
        <f t="shared" si="9"/>
        <v>1894</v>
      </c>
      <c r="C61" s="1">
        <v>36.75</v>
      </c>
      <c r="D61" s="1">
        <v>24.321428571428569</v>
      </c>
      <c r="E61" s="1"/>
      <c r="F61" s="1"/>
      <c r="G61" s="1">
        <v>6.8819719323497663</v>
      </c>
      <c r="H61" s="1">
        <v>7.8124999999999993E-4</v>
      </c>
      <c r="I61" s="1">
        <f>H61*50*240</f>
        <v>9.375</v>
      </c>
      <c r="J61" s="1"/>
      <c r="K61" s="1"/>
      <c r="L61" s="1">
        <v>5.7561471307093987E-4</v>
      </c>
      <c r="M61" s="3">
        <f t="shared" si="18"/>
        <v>6.9073765568512782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>
        <v>14.23462897526502</v>
      </c>
      <c r="AO61" s="1"/>
      <c r="AP61" s="1"/>
      <c r="AQ61" s="1"/>
      <c r="AR61" s="1"/>
      <c r="AS61" s="1">
        <v>14.23462897526502</v>
      </c>
      <c r="AT61" s="1"/>
      <c r="AU61" s="1"/>
      <c r="AV61" s="1"/>
      <c r="AW61" s="1"/>
      <c r="AX61" s="1"/>
      <c r="AY61" s="1"/>
      <c r="AZ61" s="1">
        <v>5.1730792284011233</v>
      </c>
      <c r="BA61" s="1">
        <f>AZ61/2240*50*240</f>
        <v>27.712924437863162</v>
      </c>
      <c r="BB61" s="1"/>
      <c r="BC61" s="1"/>
      <c r="BD61" s="1"/>
      <c r="BE61" s="1"/>
      <c r="BF61" s="1"/>
      <c r="BG61" s="1"/>
      <c r="BH61" s="1"/>
      <c r="BI61" s="1"/>
      <c r="BJ61" s="1">
        <v>3.9993255774742877</v>
      </c>
      <c r="BK61" s="1">
        <f t="shared" si="17"/>
        <v>21.42495845075511</v>
      </c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>
        <v>4.4091513444481381</v>
      </c>
      <c r="BW61" s="1">
        <f t="shared" si="6"/>
        <v>23.620453630972168</v>
      </c>
      <c r="BX61" s="1"/>
      <c r="BY61" s="1"/>
      <c r="BZ61" s="1"/>
      <c r="CA61" s="1"/>
      <c r="CB61" s="1"/>
      <c r="CC61" s="1"/>
      <c r="CD61" s="1">
        <v>4.9135618479880723</v>
      </c>
      <c r="CE61" s="1">
        <f t="shared" si="15"/>
        <v>26.322652757078959</v>
      </c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GB61" s="1">
        <v>13.452176495385711</v>
      </c>
    </row>
    <row r="62" spans="1:184" x14ac:dyDescent="0.25">
      <c r="A62" s="9">
        <f t="shared" si="9"/>
        <v>1895</v>
      </c>
      <c r="C62" s="1">
        <v>32.875</v>
      </c>
      <c r="D62" s="1">
        <v>25.125000000000004</v>
      </c>
      <c r="E62" s="1"/>
      <c r="F62" s="1"/>
      <c r="G62" s="1">
        <v>8.164138943248533</v>
      </c>
      <c r="H62" s="1">
        <v>6.6026785714285721E-4</v>
      </c>
      <c r="I62" s="1">
        <f>H62*50*240</f>
        <v>7.9232142857142858</v>
      </c>
      <c r="J62" s="1"/>
      <c r="K62" s="1"/>
      <c r="L62" s="1">
        <v>7.2561880433880761E-4</v>
      </c>
      <c r="M62" s="3">
        <f t="shared" si="18"/>
        <v>8.707425652065691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>
        <v>1.3828867761452031E-3</v>
      </c>
      <c r="Y62" s="3">
        <f t="shared" ref="Y62:Y63" si="19">X62*50*240</f>
        <v>16.594641313742436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>
        <v>15.971024734982329</v>
      </c>
      <c r="AO62" s="1"/>
      <c r="AP62" s="1"/>
      <c r="AQ62" s="1"/>
      <c r="AR62" s="1"/>
      <c r="AS62" s="1">
        <v>15.971024734982329</v>
      </c>
      <c r="AT62" s="1"/>
      <c r="AU62" s="1"/>
      <c r="AV62" s="1"/>
      <c r="AW62" s="1"/>
      <c r="AX62" s="1"/>
      <c r="AY62" s="1"/>
      <c r="AZ62" s="1">
        <v>5.404938110607592</v>
      </c>
      <c r="BA62" s="1">
        <f>AZ62/2240*50*240</f>
        <v>28.955025592540672</v>
      </c>
      <c r="BB62" s="1"/>
      <c r="BC62" s="1"/>
      <c r="BD62" s="1"/>
      <c r="BE62" s="1"/>
      <c r="BF62" s="1"/>
      <c r="BG62" s="1"/>
      <c r="BH62" s="1"/>
      <c r="BI62" s="1"/>
      <c r="BJ62" s="1">
        <v>4</v>
      </c>
      <c r="BK62" s="1">
        <f t="shared" si="17"/>
        <v>21.428571428571431</v>
      </c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>
        <v>4.9657182512144296</v>
      </c>
      <c r="CE62" s="1">
        <f t="shared" si="15"/>
        <v>26.602062060077298</v>
      </c>
      <c r="CF62" s="1"/>
      <c r="CG62" s="1"/>
      <c r="CH62" s="1"/>
      <c r="CI62" s="1"/>
      <c r="CJ62" s="1"/>
      <c r="CK62" s="1"/>
      <c r="CL62" s="1">
        <v>1.3846153846153847E-3</v>
      </c>
      <c r="CM62" s="3">
        <f>CL62*50*240</f>
        <v>16.615384615384617</v>
      </c>
      <c r="CN62" s="3"/>
      <c r="CO62" s="3"/>
      <c r="CP62" s="3"/>
      <c r="CQ62" s="3"/>
      <c r="CR62" s="3"/>
      <c r="CS62" s="3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GB62" s="1">
        <v>16.584842444505238</v>
      </c>
    </row>
    <row r="63" spans="1:184" x14ac:dyDescent="0.25">
      <c r="A63" s="9">
        <f t="shared" si="9"/>
        <v>1896</v>
      </c>
      <c r="C63" s="1">
        <v>34.375</v>
      </c>
      <c r="D63" s="1">
        <v>27.214285714285712</v>
      </c>
      <c r="E63" s="1"/>
      <c r="F63" s="1"/>
      <c r="G63" s="1">
        <v>11.651785714285715</v>
      </c>
      <c r="H63" s="1">
        <v>1.0742187499999999E-3</v>
      </c>
      <c r="I63" s="1">
        <f>H63*50*240</f>
        <v>12.890624999999998</v>
      </c>
      <c r="J63" s="1"/>
      <c r="K63" s="1"/>
      <c r="L63" s="1">
        <v>9.0034130454180424E-4</v>
      </c>
      <c r="M63" s="3">
        <f t="shared" si="18"/>
        <v>10.80409565450165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>
        <v>1.5855181023720351E-3</v>
      </c>
      <c r="Y63" s="3">
        <f t="shared" si="19"/>
        <v>19.026217228464418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>
        <v>20.14982332155477</v>
      </c>
      <c r="AO63" s="1"/>
      <c r="AP63" s="1"/>
      <c r="AQ63" s="1"/>
      <c r="AR63" s="1"/>
      <c r="AS63" s="1">
        <v>21.32332155477032</v>
      </c>
      <c r="AT63" s="1"/>
      <c r="AU63" s="1"/>
      <c r="AV63" s="1"/>
      <c r="AW63" s="1"/>
      <c r="AX63" s="1"/>
      <c r="AY63" s="1"/>
      <c r="AZ63" s="1">
        <v>6.1636678110138057</v>
      </c>
      <c r="BA63" s="1">
        <f>AZ63/2240*50*240</f>
        <v>33.019648987573959</v>
      </c>
      <c r="BB63" s="1"/>
      <c r="BC63" s="1"/>
      <c r="BD63" s="1"/>
      <c r="BE63" s="1"/>
      <c r="BF63" s="1"/>
      <c r="BG63" s="1"/>
      <c r="BH63" s="1"/>
      <c r="BI63" s="1"/>
      <c r="BJ63" s="1">
        <v>4</v>
      </c>
      <c r="BK63" s="1">
        <f t="shared" si="17"/>
        <v>21.428571428571431</v>
      </c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>
        <v>5.5477942922265973</v>
      </c>
      <c r="CE63" s="1">
        <f t="shared" si="15"/>
        <v>29.720326565499629</v>
      </c>
      <c r="CF63" s="1"/>
      <c r="CG63" s="1"/>
      <c r="CH63" s="1"/>
      <c r="CI63" s="1"/>
      <c r="CJ63" s="1"/>
      <c r="CK63" s="1"/>
      <c r="CL63" s="1">
        <v>9.9009900990099011E-4</v>
      </c>
      <c r="CM63" s="3">
        <f>CL63*50*240</f>
        <v>11.881188118811881</v>
      </c>
      <c r="CN63" s="3"/>
      <c r="CO63" s="3"/>
      <c r="CP63" s="3"/>
      <c r="CQ63" s="3"/>
      <c r="CR63" s="3"/>
      <c r="CS63" s="3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>
        <v>17.669172932330827</v>
      </c>
      <c r="FC63" s="1">
        <v>20.68106312292359</v>
      </c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>
        <v>0.1804</v>
      </c>
      <c r="FR63" s="1">
        <f>FQ63/112*50*240</f>
        <v>19.328571428571429</v>
      </c>
      <c r="FS63" s="1"/>
      <c r="FT63" s="1"/>
      <c r="FU63" s="1"/>
      <c r="FV63" s="1"/>
      <c r="GB63" s="1">
        <v>29.025825016328493</v>
      </c>
    </row>
    <row r="64" spans="1:184" x14ac:dyDescent="0.25">
      <c r="A64" s="9">
        <f t="shared" si="9"/>
        <v>1897</v>
      </c>
      <c r="C64" s="1">
        <v>35.25</v>
      </c>
      <c r="D64" s="1">
        <v>26.464285714285719</v>
      </c>
      <c r="E64" s="1"/>
      <c r="F64" s="1"/>
      <c r="G64" s="1">
        <v>13.581488933601612</v>
      </c>
      <c r="H64" s="1"/>
      <c r="I64" s="1"/>
      <c r="J64" s="1"/>
      <c r="K64" s="1"/>
      <c r="L64" s="1">
        <v>1.1160401791964162E-3</v>
      </c>
      <c r="M64" s="3">
        <f t="shared" si="18"/>
        <v>13.392482150356994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>
        <v>3.8554216867469879</v>
      </c>
      <c r="AI64" s="1">
        <f>AH64/2240*50*240</f>
        <v>20.654044750430295</v>
      </c>
      <c r="AJ64" s="1"/>
      <c r="AK64" s="1"/>
      <c r="AL64" s="1"/>
      <c r="AM64" s="1"/>
      <c r="AN64" s="1">
        <v>22.000706713780918</v>
      </c>
      <c r="AO64" s="1"/>
      <c r="AP64" s="1"/>
      <c r="AQ64" s="1"/>
      <c r="AR64" s="1"/>
      <c r="AS64" s="1">
        <v>20.960777385159009</v>
      </c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>
        <v>3.9986868023637556</v>
      </c>
      <c r="BK64" s="1">
        <f t="shared" si="17"/>
        <v>21.421536441234405</v>
      </c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>
        <v>4.821771991610933</v>
      </c>
      <c r="CE64" s="1">
        <f t="shared" si="15"/>
        <v>25.830921383629995</v>
      </c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>
        <v>3.5650623885918006E-3</v>
      </c>
      <c r="DW64" s="3">
        <f>DV64*50*240</f>
        <v>42.780748663101605</v>
      </c>
      <c r="DX64" s="3"/>
      <c r="DY64" s="3"/>
      <c r="DZ64" s="3"/>
      <c r="EA64" s="3"/>
      <c r="EB64" s="3"/>
      <c r="EC64" s="3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>
        <v>24.658132091940647</v>
      </c>
      <c r="FC64" s="1">
        <v>25.331632653061227</v>
      </c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>
        <v>0.18740000000000001</v>
      </c>
      <c r="FR64" s="1">
        <f t="shared" ref="FR64:FR66" si="20">FQ64/112*50*240</f>
        <v>20.078571428571433</v>
      </c>
      <c r="FS64" s="1"/>
      <c r="FT64" s="1"/>
      <c r="FU64" s="1"/>
      <c r="FV64" s="1"/>
      <c r="GB64" s="1">
        <v>37.686718749309641</v>
      </c>
    </row>
    <row r="65" spans="1:184" x14ac:dyDescent="0.25">
      <c r="A65" s="9">
        <f t="shared" si="9"/>
        <v>1898</v>
      </c>
      <c r="C65" s="1">
        <v>40.75</v>
      </c>
      <c r="D65" s="1">
        <v>29.732142857142858</v>
      </c>
      <c r="E65" s="1"/>
      <c r="F65" s="1"/>
      <c r="G65" s="1">
        <v>21.045918367346939</v>
      </c>
      <c r="H65" s="1"/>
      <c r="I65" s="1"/>
      <c r="J65" s="1"/>
      <c r="K65" s="1"/>
      <c r="L65" s="1">
        <v>1.7859338034776631E-3</v>
      </c>
      <c r="M65" s="3">
        <f t="shared" si="18"/>
        <v>21.431205641731957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>
        <v>6.2326099053978847</v>
      </c>
      <c r="AC65" s="1">
        <f>AB65/2240*50*240</f>
        <v>33.388981636060095</v>
      </c>
      <c r="AD65" s="1"/>
      <c r="AE65" s="1"/>
      <c r="AF65" s="1"/>
      <c r="AG65" s="1"/>
      <c r="AH65" s="1">
        <v>4.5119047619047619</v>
      </c>
      <c r="AI65" s="1">
        <f>AH65/2240*50*240</f>
        <v>24.170918367346943</v>
      </c>
      <c r="AJ65" s="1"/>
      <c r="AK65" s="1"/>
      <c r="AL65" s="1"/>
      <c r="AM65" s="1"/>
      <c r="AN65" s="1">
        <v>31.131095406360426</v>
      </c>
      <c r="AO65" s="1"/>
      <c r="AP65" s="1"/>
      <c r="AQ65" s="1"/>
      <c r="AR65" s="1"/>
      <c r="AS65" s="1">
        <v>24.385865724381627</v>
      </c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>
        <v>3.9985693848354793</v>
      </c>
      <c r="BK65" s="1">
        <f t="shared" si="17"/>
        <v>21.420907418761498</v>
      </c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>
        <v>3.8855482284564657</v>
      </c>
      <c r="BW65" s="1">
        <f t="shared" si="6"/>
        <v>20.815436938159639</v>
      </c>
      <c r="BX65" s="1"/>
      <c r="BY65" s="1"/>
      <c r="BZ65" s="1"/>
      <c r="CA65" s="1"/>
      <c r="CB65" s="1"/>
      <c r="CC65" s="1"/>
      <c r="CD65" s="1">
        <v>4.8880217170003348</v>
      </c>
      <c r="CE65" s="1">
        <f t="shared" si="15"/>
        <v>26.185830626787507</v>
      </c>
      <c r="CF65" s="1"/>
      <c r="CG65" s="1"/>
      <c r="CH65" s="1"/>
      <c r="CI65" s="1"/>
      <c r="CJ65" s="1"/>
      <c r="CK65" s="1"/>
      <c r="CL65" s="1">
        <v>1.7582417582417582E-3</v>
      </c>
      <c r="CM65" s="3">
        <f>CL65*50*240</f>
        <v>21.098901098901099</v>
      </c>
      <c r="CN65" s="3"/>
      <c r="CO65" s="3"/>
      <c r="CP65" s="3"/>
      <c r="CQ65" s="3"/>
      <c r="CR65" s="3"/>
      <c r="CS65" s="3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>
        <v>27.291763610981853</v>
      </c>
      <c r="FC65" s="1">
        <v>25.072886297376094</v>
      </c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>
        <v>0.21807971014492752</v>
      </c>
      <c r="FR65" s="1">
        <f t="shared" si="20"/>
        <v>23.365683229813662</v>
      </c>
      <c r="FS65" s="1"/>
      <c r="FT65" s="1"/>
      <c r="FU65" s="1"/>
      <c r="FV65" s="1"/>
      <c r="GB65" s="1">
        <v>19.972435382359588</v>
      </c>
    </row>
    <row r="66" spans="1:184" x14ac:dyDescent="0.25">
      <c r="A66" s="9">
        <f t="shared" si="9"/>
        <v>1899</v>
      </c>
      <c r="C66" s="1">
        <v>38.375</v>
      </c>
      <c r="D66" s="1">
        <v>30.857142857142854</v>
      </c>
      <c r="E66" s="1"/>
      <c r="F66" s="1"/>
      <c r="G66" s="1">
        <v>24.120469083155651</v>
      </c>
      <c r="H66" s="1"/>
      <c r="I66" s="1"/>
      <c r="J66" s="1"/>
      <c r="K66" s="1"/>
      <c r="L66" s="1">
        <v>2.0089307905672756E-3</v>
      </c>
      <c r="M66" s="3">
        <f t="shared" si="18"/>
        <v>24.107169486807308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>
        <v>3.8</v>
      </c>
      <c r="AI66" s="1">
        <f>AH66/2240*50*240</f>
        <v>20.357142857142858</v>
      </c>
      <c r="AJ66" s="1"/>
      <c r="AK66" s="1"/>
      <c r="AL66" s="1"/>
      <c r="AM66" s="1"/>
      <c r="AN66" s="1">
        <v>26.208127208480565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>
        <v>4.004307812805953</v>
      </c>
      <c r="BK66" s="1">
        <f t="shared" si="17"/>
        <v>21.451648997174747</v>
      </c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>
        <v>4.0497609476463454</v>
      </c>
      <c r="BW66" s="1">
        <f t="shared" si="6"/>
        <v>21.695147933819705</v>
      </c>
      <c r="BX66" s="1"/>
      <c r="BY66" s="1"/>
      <c r="BZ66" s="1"/>
      <c r="CA66" s="1"/>
      <c r="CB66" s="1"/>
      <c r="CC66" s="1"/>
      <c r="CD66" s="1">
        <v>4.4970571482817494</v>
      </c>
      <c r="CE66" s="1">
        <f t="shared" si="15"/>
        <v>24.091377580080803</v>
      </c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>
        <v>0.23198305084745763</v>
      </c>
      <c r="FR66" s="1">
        <f t="shared" si="20"/>
        <v>24.855326876513317</v>
      </c>
      <c r="FS66" s="1"/>
      <c r="FT66" s="1"/>
      <c r="FU66" s="1"/>
      <c r="FV66" s="1"/>
      <c r="GB66" s="1">
        <v>22.556540975840917</v>
      </c>
    </row>
    <row r="67" spans="1:184" x14ac:dyDescent="0.25">
      <c r="A67" s="9">
        <f t="shared" si="9"/>
        <v>1900</v>
      </c>
      <c r="C67" s="1">
        <v>37.375</v>
      </c>
      <c r="D67" s="1">
        <v>32.357142857142854</v>
      </c>
      <c r="E67" s="1"/>
      <c r="F67" s="1"/>
      <c r="G67" s="1">
        <v>17.79404341241797</v>
      </c>
      <c r="H67" s="1"/>
      <c r="I67" s="1"/>
      <c r="J67" s="1"/>
      <c r="K67" s="1"/>
      <c r="L67" s="1">
        <v>2.0089285714285712E-3</v>
      </c>
      <c r="M67" s="3">
        <f t="shared" si="18"/>
        <v>24.107142857142854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>
        <v>3.7142857142857144</v>
      </c>
      <c r="AI67" s="1">
        <f>AH67/2240*50*240</f>
        <v>19.897959183673471</v>
      </c>
      <c r="AJ67" s="1"/>
      <c r="AK67" s="1"/>
      <c r="AL67" s="1"/>
      <c r="AM67" s="1"/>
      <c r="AN67" s="1">
        <v>24.729328621908131</v>
      </c>
      <c r="AO67" s="1"/>
      <c r="AP67" s="1"/>
      <c r="AQ67" s="1"/>
      <c r="AR67" s="1"/>
      <c r="AS67" s="1">
        <v>21.809893992932857</v>
      </c>
      <c r="AT67" s="1"/>
      <c r="AU67" s="1"/>
      <c r="AV67" s="1"/>
      <c r="AW67" s="1"/>
      <c r="AX67" s="1"/>
      <c r="AY67" s="1"/>
      <c r="AZ67" s="1">
        <v>5.871665875652587</v>
      </c>
      <c r="BA67" s="1">
        <f>AZ67/2240*50*240</f>
        <v>31.455352905281718</v>
      </c>
      <c r="BB67" s="1"/>
      <c r="BC67" s="1"/>
      <c r="BD67" s="1"/>
      <c r="BE67" s="1"/>
      <c r="BF67" s="1"/>
      <c r="BG67" s="1"/>
      <c r="BH67" s="1"/>
      <c r="BI67" s="1"/>
      <c r="BJ67" s="1">
        <v>4.0016217311980542</v>
      </c>
      <c r="BK67" s="1">
        <f t="shared" si="17"/>
        <v>21.437259274275291</v>
      </c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>
        <v>2.6614391845635033</v>
      </c>
      <c r="BW67" s="1">
        <f t="shared" si="6"/>
        <v>14.257709917304481</v>
      </c>
      <c r="BX67" s="1"/>
      <c r="BY67" s="1"/>
      <c r="BZ67" s="1"/>
      <c r="CA67" s="1"/>
      <c r="CB67" s="1"/>
      <c r="CC67" s="1"/>
      <c r="CD67" s="1">
        <v>4.8185752930568029</v>
      </c>
      <c r="CE67" s="1">
        <f t="shared" si="15"/>
        <v>25.813796212804302</v>
      </c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GB67" s="1">
        <v>31.634470943943477</v>
      </c>
    </row>
    <row r="68" spans="1:184" x14ac:dyDescent="0.25">
      <c r="A68" s="9">
        <f t="shared" si="9"/>
        <v>1901</v>
      </c>
      <c r="C68" s="1">
        <v>37.75</v>
      </c>
      <c r="D68" s="1">
        <v>30.214285714285712</v>
      </c>
      <c r="E68" s="1"/>
      <c r="F68" s="1"/>
      <c r="G68" s="1">
        <v>26.785714285714288</v>
      </c>
      <c r="H68" s="1">
        <v>1.5167124542124542E-3</v>
      </c>
      <c r="I68" s="1">
        <f t="shared" ref="I68:I79" si="21">H68*50*240</f>
        <v>18.200549450549453</v>
      </c>
      <c r="J68" s="1"/>
      <c r="K68" s="1"/>
      <c r="L68" s="1">
        <v>2.2321474263092161E-3</v>
      </c>
      <c r="M68" s="3">
        <f t="shared" si="18"/>
        <v>26.785769115710593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>
        <v>2.3347533536193374</v>
      </c>
      <c r="AC68" s="1">
        <f t="shared" ref="AC68:AC78" si="22">AB68/2240*50*240</f>
        <v>12.507607251532166</v>
      </c>
      <c r="AD68" s="1"/>
      <c r="AE68" s="1"/>
      <c r="AF68" s="1"/>
      <c r="AG68" s="1"/>
      <c r="AH68" s="1">
        <v>3.25</v>
      </c>
      <c r="AI68" s="1">
        <f>AH68/2240*50*240</f>
        <v>17.410714285714288</v>
      </c>
      <c r="AJ68" s="1"/>
      <c r="AK68" s="1"/>
      <c r="AL68" s="1"/>
      <c r="AM68" s="1"/>
      <c r="AN68" s="1">
        <v>22.23922261484099</v>
      </c>
      <c r="AO68" s="1"/>
      <c r="AP68" s="1"/>
      <c r="AQ68" s="1"/>
      <c r="AR68" s="1"/>
      <c r="AS68" s="1">
        <v>20.32155477031802</v>
      </c>
      <c r="AT68" s="1"/>
      <c r="AU68" s="1"/>
      <c r="AV68" s="1"/>
      <c r="AW68" s="1"/>
      <c r="AX68" s="1"/>
      <c r="AY68" s="1"/>
      <c r="AZ68" s="1">
        <v>6.3608663666161975</v>
      </c>
      <c r="BA68" s="1">
        <f>AZ68/2240*50*240</f>
        <v>34.076069821158207</v>
      </c>
      <c r="BB68" s="1"/>
      <c r="BC68" s="1"/>
      <c r="BD68" s="1"/>
      <c r="BE68" s="1"/>
      <c r="BF68" s="1"/>
      <c r="BG68" s="1"/>
      <c r="BH68" s="1"/>
      <c r="BI68" s="1"/>
      <c r="BJ68" s="1">
        <v>4.2750000000000004</v>
      </c>
      <c r="BK68" s="1">
        <f t="shared" si="17"/>
        <v>22.901785714285715</v>
      </c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>
        <v>4.1957367609502239</v>
      </c>
      <c r="BW68" s="1">
        <f t="shared" si="6"/>
        <v>22.4771612193762</v>
      </c>
      <c r="BX68" s="1"/>
      <c r="BY68" s="1"/>
      <c r="BZ68" s="1"/>
      <c r="CA68" s="1"/>
      <c r="CB68" s="1"/>
      <c r="CC68" s="1"/>
      <c r="CD68" s="1">
        <v>4.9509569377990381</v>
      </c>
      <c r="CE68" s="1">
        <f t="shared" si="15"/>
        <v>26.522983595351988</v>
      </c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>
        <v>31.200212426978222</v>
      </c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GB68" s="1">
        <v>24.426513626751063</v>
      </c>
    </row>
    <row r="69" spans="1:184" x14ac:dyDescent="0.25">
      <c r="A69" s="9">
        <f t="shared" si="9"/>
        <v>1902</v>
      </c>
      <c r="C69" s="1">
        <v>38.5</v>
      </c>
      <c r="D69" s="1">
        <v>30.321428571428573</v>
      </c>
      <c r="E69" s="1">
        <v>6.528797289666855E-3</v>
      </c>
      <c r="F69" s="1">
        <f>E69*50*240</f>
        <v>78.345567476002259</v>
      </c>
      <c r="G69" s="1">
        <v>27.649769585253459</v>
      </c>
      <c r="H69" s="1">
        <v>1.3736263736263737E-3</v>
      </c>
      <c r="I69" s="1">
        <f t="shared" si="21"/>
        <v>16.483516483516485</v>
      </c>
      <c r="J69" s="1"/>
      <c r="K69" s="1"/>
      <c r="L69" s="1">
        <v>2.2321288689189276E-3</v>
      </c>
      <c r="M69" s="3">
        <f t="shared" si="18"/>
        <v>26.785546427027132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>
        <v>2.9380197171024429</v>
      </c>
      <c r="AC69" s="1">
        <f t="shared" si="22"/>
        <v>15.739391341620232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>
        <v>23.88021201413428</v>
      </c>
      <c r="AO69" s="1"/>
      <c r="AP69" s="1"/>
      <c r="AQ69" s="1"/>
      <c r="AR69" s="1"/>
      <c r="AS69" s="1">
        <v>22.23922261484099</v>
      </c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>
        <v>4.129032258064516</v>
      </c>
      <c r="BK69" s="1">
        <f t="shared" si="17"/>
        <v>22.119815668202765</v>
      </c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>
        <v>4.1962529092319629</v>
      </c>
      <c r="BW69" s="1">
        <f t="shared" si="6"/>
        <v>22.479926299456945</v>
      </c>
      <c r="BX69" s="1"/>
      <c r="BY69" s="1"/>
      <c r="BZ69" s="1"/>
      <c r="CA69" s="1"/>
      <c r="CB69" s="1"/>
      <c r="CC69" s="1"/>
      <c r="CD69" s="1">
        <v>4.5730486991327508</v>
      </c>
      <c r="CE69" s="1">
        <f t="shared" si="15"/>
        <v>24.498475173925449</v>
      </c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>
        <v>9.0723783101468794E-3</v>
      </c>
      <c r="CU69" s="3">
        <f>CT69*50*240</f>
        <v>108.86853972176255</v>
      </c>
      <c r="CV69" s="3">
        <v>2.0979020979020979E-3</v>
      </c>
      <c r="CW69" s="3">
        <f>CV69*50*240</f>
        <v>25.174825174825173</v>
      </c>
      <c r="CX69" s="1"/>
      <c r="CY69" s="1"/>
      <c r="CZ69" s="1"/>
      <c r="DA69" s="1"/>
      <c r="DB69" s="1"/>
      <c r="DC69" s="1"/>
      <c r="DD69" s="1">
        <v>5.1390013495276651E-2</v>
      </c>
      <c r="DE69" s="1">
        <f>DD69/112*50*240</f>
        <v>5.5060728744939267</v>
      </c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>
        <v>28.506640751538708</v>
      </c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GB69" s="1">
        <v>23.421530774471943</v>
      </c>
    </row>
    <row r="70" spans="1:184" x14ac:dyDescent="0.25">
      <c r="A70" s="9">
        <f t="shared" si="9"/>
        <v>1903</v>
      </c>
      <c r="C70" s="1">
        <v>34</v>
      </c>
      <c r="D70" s="1">
        <v>29.142857142857149</v>
      </c>
      <c r="E70" s="1"/>
      <c r="F70" s="1"/>
      <c r="G70" s="1">
        <v>26.629680998613036</v>
      </c>
      <c r="H70" s="1">
        <v>8.2095638736263737E-4</v>
      </c>
      <c r="I70" s="1">
        <f t="shared" si="21"/>
        <v>9.8514766483516496</v>
      </c>
      <c r="J70" s="1"/>
      <c r="K70" s="1"/>
      <c r="L70" s="1">
        <v>2.2321450392052016E-3</v>
      </c>
      <c r="M70" s="3">
        <f t="shared" si="18"/>
        <v>26.785740470462422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>
        <v>4.4800000000000004</v>
      </c>
      <c r="AC70" s="1">
        <f t="shared" si="22"/>
        <v>24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>
        <v>23.69893992932862</v>
      </c>
      <c r="AO70" s="1"/>
      <c r="AP70" s="1"/>
      <c r="AQ70" s="1"/>
      <c r="AR70" s="1"/>
      <c r="AS70" s="1">
        <v>21.762190812720846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>
        <v>4.298160696999032</v>
      </c>
      <c r="BK70" s="1">
        <f t="shared" si="17"/>
        <v>23.025860876780531</v>
      </c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>
        <v>4.2147781818181818</v>
      </c>
      <c r="BW70" s="1">
        <f t="shared" si="6"/>
        <v>22.579168831168829</v>
      </c>
      <c r="BX70" s="1"/>
      <c r="BY70" s="1"/>
      <c r="BZ70" s="1"/>
      <c r="CA70" s="1"/>
      <c r="CB70" s="1"/>
      <c r="CC70" s="1"/>
      <c r="CD70" s="1">
        <v>4.4821287519747193</v>
      </c>
      <c r="CE70" s="1">
        <f t="shared" si="15"/>
        <v>24.011404028435997</v>
      </c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>
        <v>4.7099412711026686E-3</v>
      </c>
      <c r="CU70" s="3">
        <f t="shared" ref="CU70:CU79" si="23">CT70*50*240</f>
        <v>56.519295253232023</v>
      </c>
      <c r="CV70" s="3">
        <v>4.8853589090364158E-3</v>
      </c>
      <c r="CW70" s="3">
        <f>CV70*50*240</f>
        <v>58.624306908436992</v>
      </c>
      <c r="CX70" s="1"/>
      <c r="CY70" s="1"/>
      <c r="CZ70" s="1">
        <v>0.30558842866535169</v>
      </c>
      <c r="DA70" s="1">
        <f>CZ70/112*50*240</f>
        <v>32.741617357001971</v>
      </c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>
        <v>26.564641024823938</v>
      </c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GB70" s="1">
        <v>21.149877287978956</v>
      </c>
    </row>
    <row r="71" spans="1:184" x14ac:dyDescent="0.25">
      <c r="A71" s="9">
        <f t="shared" si="9"/>
        <v>1904</v>
      </c>
      <c r="C71" s="1">
        <v>33.5</v>
      </c>
      <c r="D71" s="1">
        <v>28.285714285714285</v>
      </c>
      <c r="E71" s="1"/>
      <c r="F71" s="1"/>
      <c r="G71" s="1">
        <v>26.847290640394089</v>
      </c>
      <c r="H71" s="1">
        <v>1.1418269230769229E-3</v>
      </c>
      <c r="I71" s="1">
        <f t="shared" si="21"/>
        <v>13.701923076923075</v>
      </c>
      <c r="J71" s="1"/>
      <c r="K71" s="1"/>
      <c r="L71" s="1">
        <v>2.232142857142857E-3</v>
      </c>
      <c r="M71" s="3">
        <f t="shared" si="18"/>
        <v>26.785714285714285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>
        <v>1.2724538992759176E-3</v>
      </c>
      <c r="Y71" s="3">
        <f t="shared" ref="Y71:Y73" si="24">X71*50*240</f>
        <v>15.269446791311012</v>
      </c>
      <c r="Z71" s="1"/>
      <c r="AA71" s="1"/>
      <c r="AB71" s="1">
        <v>3.6518787878787879</v>
      </c>
      <c r="AC71" s="1">
        <f t="shared" si="22"/>
        <v>19.563636363636363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>
        <v>22.258303886925795</v>
      </c>
      <c r="AO71" s="1"/>
      <c r="AP71" s="1"/>
      <c r="AQ71" s="1"/>
      <c r="AR71" s="1"/>
      <c r="AS71" s="1">
        <v>20.502826855123676</v>
      </c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>
        <v>4.6453509739066519</v>
      </c>
      <c r="BK71" s="1">
        <f t="shared" si="17"/>
        <v>24.885808788785631</v>
      </c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>
        <v>5.4148236539652066</v>
      </c>
      <c r="BW71" s="1">
        <f t="shared" si="6"/>
        <v>29.007983860527894</v>
      </c>
      <c r="BX71" s="1"/>
      <c r="BY71" s="1"/>
      <c r="BZ71" s="1"/>
      <c r="CA71" s="1"/>
      <c r="CB71" s="1"/>
      <c r="CC71" s="1"/>
      <c r="CD71" s="1">
        <v>4.5819138276553071</v>
      </c>
      <c r="CE71" s="1">
        <f t="shared" si="15"/>
        <v>24.545966933867717</v>
      </c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>
        <v>2.723607104745931E-3</v>
      </c>
      <c r="CU71" s="3">
        <f t="shared" si="23"/>
        <v>32.683285256951173</v>
      </c>
      <c r="CV71" s="3"/>
      <c r="CW71" s="3"/>
      <c r="CX71" s="1"/>
      <c r="CY71" s="1"/>
      <c r="CZ71" s="1">
        <v>0.52105936283033238</v>
      </c>
      <c r="DA71" s="1">
        <f>CZ71/112*50*240</f>
        <v>55.827788874678468</v>
      </c>
      <c r="DB71" s="1"/>
      <c r="DC71" s="1"/>
      <c r="DD71" s="1">
        <v>0.17913175932977912</v>
      </c>
      <c r="DE71" s="1">
        <f>DD71/112*50*240</f>
        <v>19.192688499619191</v>
      </c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>
        <v>42.665893072030258</v>
      </c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GB71" s="1">
        <v>22.828490825711938</v>
      </c>
    </row>
    <row r="72" spans="1:184" x14ac:dyDescent="0.25">
      <c r="A72" s="9">
        <f t="shared" ref="A72:A103" si="25">A71+1</f>
        <v>1905</v>
      </c>
      <c r="C72" s="1">
        <v>36.5</v>
      </c>
      <c r="D72" s="1">
        <v>30.107142857142854</v>
      </c>
      <c r="E72" s="1"/>
      <c r="F72" s="1"/>
      <c r="G72" s="1">
        <v>26.785714285714288</v>
      </c>
      <c r="H72" s="1">
        <v>1.1389652014652013E-3</v>
      </c>
      <c r="I72" s="1">
        <f t="shared" si="21"/>
        <v>13.667582417582416</v>
      </c>
      <c r="J72" s="1"/>
      <c r="K72" s="1"/>
      <c r="L72" s="1">
        <v>2.2380870754919679E-3</v>
      </c>
      <c r="M72" s="3">
        <f t="shared" si="18"/>
        <v>26.857044905903614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>
        <v>1.3473041286450893E-3</v>
      </c>
      <c r="Y72" s="3">
        <f t="shared" si="24"/>
        <v>16.167649543741071</v>
      </c>
      <c r="Z72" s="1"/>
      <c r="AA72" s="1"/>
      <c r="AB72" s="1">
        <v>4.1353846153846154</v>
      </c>
      <c r="AC72" s="1">
        <f t="shared" si="22"/>
        <v>22.153846153846153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>
        <v>24.986925795053001</v>
      </c>
      <c r="AO72" s="1"/>
      <c r="AP72" s="1"/>
      <c r="AQ72" s="1"/>
      <c r="AR72" s="1"/>
      <c r="AS72" s="1">
        <v>24.901060070671377</v>
      </c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>
        <v>4.3644067796610173</v>
      </c>
      <c r="BK72" s="1">
        <f t="shared" si="17"/>
        <v>23.380750605326881</v>
      </c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>
        <v>6.463303469926263</v>
      </c>
      <c r="BW72" s="1">
        <f t="shared" si="6"/>
        <v>34.62484001746212</v>
      </c>
      <c r="BX72" s="1"/>
      <c r="BY72" s="1"/>
      <c r="BZ72" s="1"/>
      <c r="CA72" s="1"/>
      <c r="CB72" s="1"/>
      <c r="CC72" s="1"/>
      <c r="CD72" s="1">
        <v>5.0215390515147593</v>
      </c>
      <c r="CE72" s="1">
        <f t="shared" si="15"/>
        <v>26.90110206168621</v>
      </c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>
        <v>3.5316515437143537E-3</v>
      </c>
      <c r="CU72" s="3">
        <f t="shared" si="23"/>
        <v>42.379818524572244</v>
      </c>
      <c r="CV72" s="3"/>
      <c r="CW72" s="3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>
        <v>21.458333333333332</v>
      </c>
      <c r="FC72" s="1">
        <v>23.170731707317074</v>
      </c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GB72" s="1">
        <v>25.773846478630908</v>
      </c>
    </row>
    <row r="73" spans="1:184" x14ac:dyDescent="0.25">
      <c r="A73" s="9">
        <f t="shared" si="25"/>
        <v>1906</v>
      </c>
      <c r="C73" s="1">
        <v>36.25</v>
      </c>
      <c r="D73" s="1">
        <v>30.535714285714288</v>
      </c>
      <c r="E73" s="1"/>
      <c r="F73" s="1"/>
      <c r="G73" s="1">
        <v>27.719264649559562</v>
      </c>
      <c r="H73" s="1">
        <v>1.3862484157160962E-3</v>
      </c>
      <c r="I73" s="1">
        <f t="shared" si="21"/>
        <v>16.634980988593153</v>
      </c>
      <c r="J73" s="1"/>
      <c r="K73" s="1"/>
      <c r="L73" s="1">
        <v>2.3066394719764671E-3</v>
      </c>
      <c r="M73" s="3">
        <f t="shared" si="18"/>
        <v>27.679673663717605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>
        <v>2.295918367346939E-3</v>
      </c>
      <c r="Y73" s="3">
        <f t="shared" si="24"/>
        <v>27.551020408163268</v>
      </c>
      <c r="Z73" s="1"/>
      <c r="AA73" s="1"/>
      <c r="AB73" s="1">
        <v>4.2560000000000002</v>
      </c>
      <c r="AC73" s="1">
        <f t="shared" si="22"/>
        <v>22.8</v>
      </c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>
        <v>26.942756183745583</v>
      </c>
      <c r="AO73" s="1"/>
      <c r="AP73" s="1"/>
      <c r="AQ73" s="1"/>
      <c r="AR73" s="1"/>
      <c r="AS73" s="1">
        <v>26.503886925795054</v>
      </c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>
        <v>3.4531249999999996E-3</v>
      </c>
      <c r="BI73" s="1">
        <f>BH73*44.5*240</f>
        <v>36.879374999999996</v>
      </c>
      <c r="BJ73" s="1">
        <v>4.2762795817281232</v>
      </c>
      <c r="BK73" s="1">
        <f t="shared" si="17"/>
        <v>22.908640616400657</v>
      </c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>
        <v>6.9000060480212895</v>
      </c>
      <c r="BW73" s="1">
        <f t="shared" si="6"/>
        <v>36.964318114399767</v>
      </c>
      <c r="BX73" s="1"/>
      <c r="BY73" s="1"/>
      <c r="BZ73" s="1"/>
      <c r="CA73" s="1"/>
      <c r="CB73" s="1"/>
      <c r="CC73" s="1"/>
      <c r="CD73" s="1">
        <v>4.9193610717506076</v>
      </c>
      <c r="CE73" s="1">
        <f t="shared" si="15"/>
        <v>26.353720027235397</v>
      </c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>
        <v>3.9562262706186388E-3</v>
      </c>
      <c r="CU73" s="3">
        <f t="shared" si="23"/>
        <v>47.474715247423667</v>
      </c>
      <c r="CV73" s="3"/>
      <c r="CW73" s="3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>
        <v>3.3001465959856323E-3</v>
      </c>
      <c r="EE73" s="3">
        <f>ED73*50*240</f>
        <v>39.601759151827586</v>
      </c>
      <c r="EF73" s="1"/>
      <c r="EG73" s="1"/>
      <c r="EH73" s="1"/>
      <c r="EI73" s="1"/>
      <c r="EJ73" s="1"/>
      <c r="EK73" s="1"/>
      <c r="EL73" s="1">
        <v>1.5421907506727999E-3</v>
      </c>
      <c r="EM73" s="3">
        <f>EL73*50*240</f>
        <v>18.506289008073601</v>
      </c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>
        <v>20.5170025470307</v>
      </c>
      <c r="FC73" s="1">
        <v>23.219047619047618</v>
      </c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GB73" s="1">
        <v>28.326706772424579</v>
      </c>
    </row>
    <row r="74" spans="1:184" x14ac:dyDescent="0.25">
      <c r="A74" s="9">
        <f t="shared" si="25"/>
        <v>1907</v>
      </c>
      <c r="C74" s="1">
        <v>37.625</v>
      </c>
      <c r="D74" s="1">
        <v>35.839285714285715</v>
      </c>
      <c r="E74" s="1"/>
      <c r="F74" s="1"/>
      <c r="G74" s="1">
        <v>32.142857142857146</v>
      </c>
      <c r="H74" s="1">
        <v>1.4384291950831874E-3</v>
      </c>
      <c r="I74" s="1">
        <f t="shared" si="21"/>
        <v>17.261150340998249</v>
      </c>
      <c r="J74" s="1"/>
      <c r="K74" s="1"/>
      <c r="L74" s="1">
        <v>2.6785701712599107E-3</v>
      </c>
      <c r="M74" s="3">
        <f t="shared" si="18"/>
        <v>32.142842055118933</v>
      </c>
      <c r="N74" s="1">
        <v>2.6786632815002766E-3</v>
      </c>
      <c r="O74" s="3">
        <f t="shared" ref="O74:O75" si="26">N74*50*240</f>
        <v>32.143959378003316</v>
      </c>
      <c r="P74" s="1"/>
      <c r="Q74" s="1"/>
      <c r="R74" s="1"/>
      <c r="S74" s="1"/>
      <c r="T74" s="1"/>
      <c r="U74" s="1"/>
      <c r="V74" s="1">
        <v>4.464285714285714E-3</v>
      </c>
      <c r="W74" s="3">
        <f>V74*50*240</f>
        <v>53.571428571428569</v>
      </c>
      <c r="X74" s="1"/>
      <c r="Y74" s="1"/>
      <c r="Z74" s="1">
        <v>4.4241573033707866E-3</v>
      </c>
      <c r="AA74" s="3">
        <f>Z74*50*240</f>
        <v>53.08988764044944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>
        <v>32.743462897526499</v>
      </c>
      <c r="AO74" s="1"/>
      <c r="AP74" s="1"/>
      <c r="AQ74" s="1"/>
      <c r="AR74" s="1"/>
      <c r="AS74" s="1">
        <v>26.055477031802123</v>
      </c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>
        <v>7.2398190045248869</v>
      </c>
      <c r="BE74" s="1">
        <f>BD74/2240*44.5*240</f>
        <v>34.518422753716877</v>
      </c>
      <c r="BF74" s="1"/>
      <c r="BG74" s="1"/>
      <c r="BH74" s="1"/>
      <c r="BI74" s="1"/>
      <c r="BJ74" s="1">
        <v>4.4662576687116564</v>
      </c>
      <c r="BK74" s="1">
        <f t="shared" si="17"/>
        <v>23.926380368098162</v>
      </c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>
        <v>4.9080573639022553</v>
      </c>
      <c r="BW74" s="1">
        <f t="shared" si="6"/>
        <v>26.293164449476365</v>
      </c>
      <c r="BX74" s="1"/>
      <c r="BY74" s="1"/>
      <c r="BZ74" s="1"/>
      <c r="CA74" s="1"/>
      <c r="CB74" s="1"/>
      <c r="CC74" s="1"/>
      <c r="CD74" s="1">
        <v>5.6759393063583765</v>
      </c>
      <c r="CE74" s="1">
        <f t="shared" si="15"/>
        <v>30.406817712634158</v>
      </c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>
        <v>1.0650887573964497E-2</v>
      </c>
      <c r="CU74" s="3">
        <f t="shared" si="23"/>
        <v>127.81065088757396</v>
      </c>
      <c r="CV74" s="3"/>
      <c r="CW74" s="3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>
        <v>3.4171814242774348E-3</v>
      </c>
      <c r="EE74" s="3">
        <f>ED74*50*240</f>
        <v>41.006177091329221</v>
      </c>
      <c r="EF74" s="1"/>
      <c r="EG74" s="1"/>
      <c r="EH74" s="1"/>
      <c r="EI74" s="1"/>
      <c r="EJ74" s="1"/>
      <c r="EK74" s="1"/>
      <c r="EL74" s="1">
        <v>1.8680367464328595E-3</v>
      </c>
      <c r="EM74" s="3">
        <f>EL74*50*240</f>
        <v>22.416440957194315</v>
      </c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>
        <v>28.571428571428569</v>
      </c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GB74" s="1">
        <v>29.037817402963366</v>
      </c>
    </row>
    <row r="75" spans="1:184" x14ac:dyDescent="0.25">
      <c r="A75" s="9">
        <f t="shared" si="25"/>
        <v>1908</v>
      </c>
      <c r="C75" s="1">
        <v>38.75</v>
      </c>
      <c r="D75" s="1">
        <v>36.107142857142861</v>
      </c>
      <c r="E75" s="1"/>
      <c r="F75" s="1"/>
      <c r="G75" s="1">
        <v>37.5</v>
      </c>
      <c r="H75" s="1">
        <v>1.718665127648017E-3</v>
      </c>
      <c r="I75" s="1">
        <f t="shared" si="21"/>
        <v>20.623981531776202</v>
      </c>
      <c r="J75" s="1"/>
      <c r="K75" s="1"/>
      <c r="L75" s="1">
        <v>3.1250008423705086E-3</v>
      </c>
      <c r="M75" s="3">
        <f t="shared" si="18"/>
        <v>37.500010108446098</v>
      </c>
      <c r="N75" s="1">
        <v>3.1250918529288482E-3</v>
      </c>
      <c r="O75" s="3">
        <f t="shared" si="26"/>
        <v>37.501102235146178</v>
      </c>
      <c r="P75" s="1"/>
      <c r="Q75" s="1"/>
      <c r="R75" s="1"/>
      <c r="S75" s="1"/>
      <c r="T75" s="1"/>
      <c r="U75" s="1"/>
      <c r="V75" s="1" t="s">
        <v>20</v>
      </c>
      <c r="W75" s="1"/>
      <c r="X75" s="1">
        <v>2.4352268185451639E-3</v>
      </c>
      <c r="Y75" s="3">
        <f t="shared" ref="Y75:Y76" si="27">X75*50*240</f>
        <v>29.222721822541967</v>
      </c>
      <c r="Z75" s="1"/>
      <c r="AA75" s="1"/>
      <c r="AB75" s="1">
        <v>6.4</v>
      </c>
      <c r="AC75" s="1">
        <f t="shared" si="22"/>
        <v>34.285714285714285</v>
      </c>
      <c r="AD75" s="1"/>
      <c r="AE75" s="1"/>
      <c r="AF75" s="1"/>
      <c r="AG75" s="1"/>
      <c r="AH75" s="1">
        <v>6.7307692307692308</v>
      </c>
      <c r="AI75" s="1">
        <f>AH75/2240*50*240</f>
        <v>36.057692307692314</v>
      </c>
      <c r="AJ75" s="1"/>
      <c r="AK75" s="1"/>
      <c r="AL75" s="1"/>
      <c r="AM75" s="1"/>
      <c r="AN75" s="1">
        <v>32.476325088339223</v>
      </c>
      <c r="AO75" s="1"/>
      <c r="AP75" s="1"/>
      <c r="AQ75" s="1"/>
      <c r="AR75" s="1"/>
      <c r="AS75" s="1">
        <v>28.364310954063605</v>
      </c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>
        <v>7.1641143786420924</v>
      </c>
      <c r="BK75" s="1">
        <f t="shared" si="17"/>
        <v>38.37918417129692</v>
      </c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>
        <v>5.1596551435506823</v>
      </c>
      <c r="BW75" s="1">
        <f t="shared" si="6"/>
        <v>27.641009697592942</v>
      </c>
      <c r="BX75" s="1"/>
      <c r="BY75" s="1"/>
      <c r="BZ75" s="1"/>
      <c r="CA75" s="1"/>
      <c r="CB75" s="1"/>
      <c r="CC75" s="1"/>
      <c r="CD75" s="1">
        <v>5.8217684377478136</v>
      </c>
      <c r="CE75" s="1">
        <f t="shared" si="15"/>
        <v>31.188045202220437</v>
      </c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>
        <v>1.8518518518518517E-2</v>
      </c>
      <c r="CU75" s="3">
        <f t="shared" si="23"/>
        <v>222.2222222222222</v>
      </c>
      <c r="CV75" s="3">
        <v>1.5703739130460235E-3</v>
      </c>
      <c r="CW75" s="3">
        <f t="shared" ref="CW75:CW79" si="28">CV75*50*240</f>
        <v>18.844486956552281</v>
      </c>
      <c r="CX75" s="1"/>
      <c r="CY75" s="1"/>
      <c r="CZ75" s="1"/>
      <c r="DA75" s="1"/>
      <c r="DB75" s="1">
        <v>0.16948427134603039</v>
      </c>
      <c r="DC75" s="1">
        <f>DB75/112*50*240</f>
        <v>18.159029072788972</v>
      </c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>
        <v>3.3866908662257109E-3</v>
      </c>
      <c r="EE75" s="3">
        <f>ED75*50*240</f>
        <v>40.640290394708536</v>
      </c>
      <c r="EF75" s="1"/>
      <c r="EG75" s="1"/>
      <c r="EH75" s="1"/>
      <c r="EI75" s="1"/>
      <c r="EJ75" s="1"/>
      <c r="EK75" s="1"/>
      <c r="EL75" s="1">
        <v>3.5644627481362175E-3</v>
      </c>
      <c r="EM75" s="3">
        <f>EL75*50*240</f>
        <v>42.773552977634608</v>
      </c>
      <c r="EN75" s="1"/>
      <c r="EO75" s="1"/>
      <c r="EP75" s="1"/>
      <c r="EQ75" s="1"/>
      <c r="ER75" s="1">
        <v>2.8336391362990144E-3</v>
      </c>
      <c r="ES75" s="3">
        <f>ER75*50*240</f>
        <v>34.003669635588174</v>
      </c>
      <c r="ET75" s="1"/>
      <c r="EU75" s="1"/>
      <c r="EV75" s="1"/>
      <c r="EW75" s="1"/>
      <c r="EX75" s="1"/>
      <c r="EY75" s="1"/>
      <c r="EZ75" s="1"/>
      <c r="FA75" s="1"/>
      <c r="FB75" s="1">
        <v>37.953667953667953</v>
      </c>
      <c r="FC75" s="1">
        <v>35.714285714285715</v>
      </c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>
        <v>0.27641693143384238</v>
      </c>
      <c r="FR75" s="1">
        <f t="shared" ref="FR75:FR77" si="29">FQ75/112*50*240</f>
        <v>29.616099796483109</v>
      </c>
      <c r="FS75" s="1"/>
      <c r="FT75" s="1"/>
      <c r="FU75" s="1"/>
      <c r="FV75" s="1"/>
      <c r="GB75" s="1">
        <v>35.819508133740648</v>
      </c>
    </row>
    <row r="76" spans="1:184" x14ac:dyDescent="0.25">
      <c r="A76" s="9">
        <f t="shared" si="25"/>
        <v>1909</v>
      </c>
      <c r="C76" s="1">
        <v>40.25</v>
      </c>
      <c r="D76" s="1">
        <v>35.517857142857146</v>
      </c>
      <c r="E76" s="1"/>
      <c r="F76" s="1"/>
      <c r="G76" s="1">
        <v>40.422077922077925</v>
      </c>
      <c r="H76" s="1">
        <v>2.3481350715191017E-3</v>
      </c>
      <c r="I76" s="1">
        <f t="shared" si="21"/>
        <v>28.177620858229222</v>
      </c>
      <c r="J76" s="1"/>
      <c r="K76" s="1"/>
      <c r="L76" s="1">
        <v>3.3482294519949604E-3</v>
      </c>
      <c r="M76" s="3">
        <f t="shared" si="18"/>
        <v>40.178753423939526</v>
      </c>
      <c r="N76" s="1" t="s">
        <v>20</v>
      </c>
      <c r="O76" s="1"/>
      <c r="P76" s="1"/>
      <c r="Q76" s="1"/>
      <c r="R76" s="1"/>
      <c r="S76" s="1"/>
      <c r="T76" s="1"/>
      <c r="U76" s="1"/>
      <c r="V76" s="1" t="s">
        <v>20</v>
      </c>
      <c r="W76" s="1"/>
      <c r="X76" s="1">
        <v>3.074960376483144E-3</v>
      </c>
      <c r="Y76" s="3">
        <f t="shared" si="27"/>
        <v>36.89952451779773</v>
      </c>
      <c r="Z76" s="1"/>
      <c r="AA76" s="1"/>
      <c r="AB76" s="1">
        <v>6.72</v>
      </c>
      <c r="AC76" s="1">
        <f t="shared" si="22"/>
        <v>36</v>
      </c>
      <c r="AD76" s="1"/>
      <c r="AE76" s="1"/>
      <c r="AF76" s="1"/>
      <c r="AG76" s="1"/>
      <c r="AH76" s="1">
        <v>6.3269230769230766</v>
      </c>
      <c r="AI76" s="1">
        <f>AH76/2240*50*240</f>
        <v>33.894230769230766</v>
      </c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>
        <v>6.0134589502018789</v>
      </c>
      <c r="CE76" s="1">
        <f t="shared" si="15"/>
        <v>32.214958661795777</v>
      </c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>
        <v>1.8912529550827423E-2</v>
      </c>
      <c r="CU76" s="3">
        <f t="shared" si="23"/>
        <v>226.95035460992909</v>
      </c>
      <c r="CV76" s="3">
        <v>1.9015709611671732E-3</v>
      </c>
      <c r="CW76" s="3">
        <f t="shared" si="28"/>
        <v>22.818851534006079</v>
      </c>
      <c r="CX76" s="1"/>
      <c r="CY76" s="1"/>
      <c r="CZ76" s="1"/>
      <c r="DA76" s="1"/>
      <c r="DB76" s="1">
        <v>0.17664756446991403</v>
      </c>
      <c r="DC76" s="1">
        <f>DB76/112*50*240</f>
        <v>18.926524764633648</v>
      </c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>
        <v>3.1174319665039111E-3</v>
      </c>
      <c r="EE76" s="3">
        <f>ED76*50*240</f>
        <v>37.409183598046937</v>
      </c>
      <c r="EF76" s="1"/>
      <c r="EG76" s="1"/>
      <c r="EH76" s="1"/>
      <c r="EI76" s="1"/>
      <c r="EJ76" s="1"/>
      <c r="EK76" s="1"/>
      <c r="EL76" s="1">
        <v>1.4602921344046193E-3</v>
      </c>
      <c r="EM76" s="3">
        <f>EL76*50*240</f>
        <v>17.523505612855431</v>
      </c>
      <c r="EN76" s="1"/>
      <c r="EO76" s="1"/>
      <c r="EP76" s="1"/>
      <c r="EQ76" s="1"/>
      <c r="ER76" s="1">
        <v>1.989374321613275E-3</v>
      </c>
      <c r="ES76" s="3">
        <f>ER76*50*240</f>
        <v>23.8724918593593</v>
      </c>
      <c r="ET76" s="1"/>
      <c r="EU76" s="1"/>
      <c r="EV76" s="1"/>
      <c r="EW76" s="1"/>
      <c r="EX76" s="1"/>
      <c r="EY76" s="1"/>
      <c r="EZ76" s="1"/>
      <c r="FA76" s="1"/>
      <c r="FB76" s="1">
        <v>37.346922827894936</v>
      </c>
      <c r="FC76" s="1">
        <v>41.911185074888323</v>
      </c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>
        <v>0.35729491210015085</v>
      </c>
      <c r="FR76" s="1">
        <f t="shared" si="29"/>
        <v>38.281597725016162</v>
      </c>
      <c r="FS76" s="1"/>
      <c r="FT76" s="1"/>
      <c r="FU76" s="1"/>
      <c r="FV76" s="1"/>
      <c r="GB76" s="1">
        <v>33.548096398371371</v>
      </c>
    </row>
    <row r="77" spans="1:184" x14ac:dyDescent="0.25">
      <c r="A77" s="9">
        <f t="shared" si="25"/>
        <v>1910</v>
      </c>
      <c r="C77" s="1">
        <v>34.625</v>
      </c>
      <c r="D77" s="1">
        <v>31.607142857142854</v>
      </c>
      <c r="E77" s="1"/>
      <c r="F77" s="1"/>
      <c r="G77" s="1">
        <v>42.895962732919259</v>
      </c>
      <c r="H77" s="1">
        <v>1.2056589112197475E-3</v>
      </c>
      <c r="I77" s="1">
        <f t="shared" si="21"/>
        <v>14.467906934636972</v>
      </c>
      <c r="J77" s="1"/>
      <c r="K77" s="1"/>
      <c r="L77" s="1">
        <v>3.5714285714285713E-3</v>
      </c>
      <c r="M77" s="3">
        <f t="shared" si="18"/>
        <v>42.857142857142861</v>
      </c>
      <c r="N77" s="1" t="s">
        <v>20</v>
      </c>
      <c r="O77" s="1"/>
      <c r="P77" s="1"/>
      <c r="Q77" s="1"/>
      <c r="R77" s="1"/>
      <c r="S77" s="1"/>
      <c r="T77" s="1"/>
      <c r="U77" s="1"/>
      <c r="V77" s="1">
        <v>2.8064123376623376E-3</v>
      </c>
      <c r="W77" s="3">
        <f>V77*50*240</f>
        <v>33.676948051948052</v>
      </c>
      <c r="X77" s="1"/>
      <c r="Y77" s="1"/>
      <c r="Z77" s="1">
        <v>3.0898876404494386E-3</v>
      </c>
      <c r="AA77" s="3">
        <f t="shared" ref="AA77:AA80" si="30">Z77*50*240</f>
        <v>37.078651685393261</v>
      </c>
      <c r="AB77" s="1">
        <v>6.8292682926829267</v>
      </c>
      <c r="AC77" s="1">
        <f t="shared" si="22"/>
        <v>36.585365853658537</v>
      </c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>
        <v>3.2656249999999999E-3</v>
      </c>
      <c r="BI77" s="1">
        <f>BH77*44.5*240</f>
        <v>34.876874999999998</v>
      </c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>
        <v>3.5678628061314384</v>
      </c>
      <c r="BW77" s="1">
        <f t="shared" si="6"/>
        <v>19.113550747132706</v>
      </c>
      <c r="BX77" s="1"/>
      <c r="BY77" s="1"/>
      <c r="BZ77" s="1"/>
      <c r="CA77" s="1"/>
      <c r="CB77" s="1"/>
      <c r="CC77" s="1"/>
      <c r="CD77" s="1">
        <v>6.4992721979621484</v>
      </c>
      <c r="CE77" s="1">
        <f t="shared" si="15"/>
        <v>34.817529631940083</v>
      </c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>
        <v>2.7722206344669906E-2</v>
      </c>
      <c r="CU77" s="3">
        <f t="shared" si="23"/>
        <v>332.66647613603891</v>
      </c>
      <c r="CV77" s="3">
        <v>3.0200158890073157E-3</v>
      </c>
      <c r="CW77" s="3">
        <f t="shared" si="28"/>
        <v>36.240190668087791</v>
      </c>
      <c r="CX77" s="1"/>
      <c r="CY77" s="1"/>
      <c r="CZ77" s="1"/>
      <c r="DA77" s="1"/>
      <c r="DB77" s="1">
        <v>0.15005954743946009</v>
      </c>
      <c r="DC77" s="1">
        <f>DB77/112*50*240</f>
        <v>16.077808654227866</v>
      </c>
      <c r="DD77" s="1"/>
      <c r="DE77" s="1"/>
      <c r="DF77" s="1"/>
      <c r="DG77" s="1"/>
      <c r="DH77" s="1"/>
      <c r="DI77" s="1"/>
      <c r="DJ77" s="1">
        <v>2.9282576866764276E-3</v>
      </c>
      <c r="DK77" s="3">
        <f>DJ77*50*240</f>
        <v>35.13909224011713</v>
      </c>
      <c r="DL77" s="1"/>
      <c r="DM77" s="1"/>
      <c r="DN77" s="1">
        <v>1.5003750937734434E-3</v>
      </c>
      <c r="DO77" s="1">
        <f>DN77*50*240</f>
        <v>18.004501125281319</v>
      </c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>
        <v>3.0965372113594034E-3</v>
      </c>
      <c r="EE77" s="3">
        <f>ED77*50*240</f>
        <v>37.158446536312844</v>
      </c>
      <c r="EF77" s="1"/>
      <c r="EG77" s="1"/>
      <c r="EH77" s="1"/>
      <c r="EI77" s="1"/>
      <c r="EJ77" s="1"/>
      <c r="EK77" s="1"/>
      <c r="EL77" s="1">
        <v>1.722158438576349E-3</v>
      </c>
      <c r="EM77" s="3">
        <f>EL77*50*240</f>
        <v>20.665901262916186</v>
      </c>
      <c r="EN77" s="1"/>
      <c r="EO77" s="1"/>
      <c r="EP77" s="1"/>
      <c r="EQ77" s="1"/>
      <c r="ER77" s="1">
        <v>1.3670037525454614E-3</v>
      </c>
      <c r="ES77" s="3">
        <f>ER77*50*240</f>
        <v>16.404045030545539</v>
      </c>
      <c r="ET77" s="1"/>
      <c r="EU77" s="1"/>
      <c r="EV77" s="1"/>
      <c r="EW77" s="1"/>
      <c r="EX77" s="1">
        <v>3.5384615384615381E-3</v>
      </c>
      <c r="EY77" s="3">
        <f>EX77*50*240</f>
        <v>42.46153846153846</v>
      </c>
      <c r="EZ77" s="1"/>
      <c r="FA77" s="1"/>
      <c r="FB77" s="1">
        <v>28.038186978584328</v>
      </c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>
        <v>0.35813953488372091</v>
      </c>
      <c r="FR77" s="1">
        <f t="shared" si="29"/>
        <v>38.372093023255815</v>
      </c>
      <c r="FS77" s="1"/>
      <c r="FT77" s="1"/>
      <c r="FU77" s="1"/>
      <c r="FV77" s="1"/>
      <c r="GB77" s="1">
        <v>28.323183143185041</v>
      </c>
    </row>
    <row r="78" spans="1:184" x14ac:dyDescent="0.25">
      <c r="A78" s="9">
        <f t="shared" si="25"/>
        <v>1911</v>
      </c>
      <c r="C78" s="1">
        <v>40.875</v>
      </c>
      <c r="D78" s="1">
        <v>36.053571428571431</v>
      </c>
      <c r="E78" s="1"/>
      <c r="F78" s="1"/>
      <c r="G78" s="1">
        <v>48.201798201798205</v>
      </c>
      <c r="H78" s="1">
        <v>1.4286845917074052E-3</v>
      </c>
      <c r="I78" s="1">
        <f t="shared" si="21"/>
        <v>17.144215100488864</v>
      </c>
      <c r="J78" s="1"/>
      <c r="K78" s="1"/>
      <c r="L78" s="1">
        <v>4.0178550611343691E-3</v>
      </c>
      <c r="M78" s="3">
        <f t="shared" si="18"/>
        <v>48.214260733612427</v>
      </c>
      <c r="N78" s="1">
        <v>2.232142857142857E-3</v>
      </c>
      <c r="O78" s="3">
        <f t="shared" ref="O78:O79" si="31">N78*50*240</f>
        <v>26.785714285714285</v>
      </c>
      <c r="P78" s="1"/>
      <c r="Q78" s="1"/>
      <c r="R78" s="1"/>
      <c r="S78" s="1"/>
      <c r="T78" s="1"/>
      <c r="U78" s="1"/>
      <c r="V78" s="1"/>
      <c r="W78" s="1"/>
      <c r="X78" s="1">
        <v>2.6785714285714286E-3</v>
      </c>
      <c r="Y78" s="3">
        <f t="shared" ref="Y78:Y80" si="32">X78*50*240</f>
        <v>32.142857142857139</v>
      </c>
      <c r="Z78" s="1">
        <v>2.6217228464419477E-3</v>
      </c>
      <c r="AA78" s="3">
        <f t="shared" si="30"/>
        <v>31.460674157303373</v>
      </c>
      <c r="AB78" s="1">
        <v>6.8029629629629627</v>
      </c>
      <c r="AC78" s="1">
        <f t="shared" si="22"/>
        <v>36.444444444444443</v>
      </c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>
        <v>5.3859479229763148</v>
      </c>
      <c r="BA78" s="1">
        <f>AZ78/2240*50*240</f>
        <v>28.853292444515972</v>
      </c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>
        <v>7.0879377431906621</v>
      </c>
      <c r="CE78" s="1">
        <f t="shared" si="15"/>
        <v>37.971095052807122</v>
      </c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>
        <v>4.6422573060127649E-3</v>
      </c>
      <c r="CU78" s="3">
        <f t="shared" si="23"/>
        <v>55.707087672153179</v>
      </c>
      <c r="CV78" s="3">
        <v>3.5384867337786842E-4</v>
      </c>
      <c r="CW78" s="3">
        <f t="shared" si="28"/>
        <v>4.2461840805344213</v>
      </c>
      <c r="CX78" s="1"/>
      <c r="CY78" s="1"/>
      <c r="CZ78" s="1"/>
      <c r="DA78" s="1"/>
      <c r="DB78" s="1">
        <v>0.2564935064935065</v>
      </c>
      <c r="DC78" s="1">
        <f>DB78/112*50*240</f>
        <v>27.481447124304268</v>
      </c>
      <c r="DD78" s="1"/>
      <c r="DE78" s="1"/>
      <c r="DF78" s="1"/>
      <c r="DG78" s="1"/>
      <c r="DH78" s="1"/>
      <c r="DI78" s="1"/>
      <c r="DJ78" s="1">
        <v>2.5622254758418742E-3</v>
      </c>
      <c r="DK78" s="3">
        <f>DJ78*50*240</f>
        <v>30.746705710102486</v>
      </c>
      <c r="DL78" s="1"/>
      <c r="DM78" s="1"/>
      <c r="DN78" s="1">
        <v>1.5003750937734434E-3</v>
      </c>
      <c r="DO78" s="1">
        <f>DN78*50*240</f>
        <v>18.004501125281319</v>
      </c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>
        <v>5.076923076923077E-3</v>
      </c>
      <c r="EY78" s="3">
        <f>EX78*50*240</f>
        <v>60.92307692307692</v>
      </c>
      <c r="EZ78" s="1"/>
      <c r="FA78" s="1"/>
      <c r="FB78" s="1"/>
      <c r="FC78" s="1">
        <v>23.809523809523807</v>
      </c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 t="s">
        <v>20</v>
      </c>
      <c r="FR78" s="1"/>
      <c r="FS78" s="1"/>
      <c r="FT78" s="1"/>
      <c r="FU78" s="1"/>
      <c r="FV78" s="1"/>
      <c r="GB78" s="1">
        <v>27.621423905033723</v>
      </c>
    </row>
    <row r="79" spans="1:184" x14ac:dyDescent="0.25">
      <c r="A79" s="9">
        <f t="shared" si="25"/>
        <v>1912</v>
      </c>
      <c r="C79" s="1">
        <v>46</v>
      </c>
      <c r="D79" s="1">
        <v>41.892857142857146</v>
      </c>
      <c r="E79" s="1"/>
      <c r="F79" s="1"/>
      <c r="G79" s="1">
        <v>50.756658595641653</v>
      </c>
      <c r="H79" s="1">
        <v>2.71591526344378E-3</v>
      </c>
      <c r="I79" s="1">
        <f t="shared" si="21"/>
        <v>32.590983161325362</v>
      </c>
      <c r="J79" s="1"/>
      <c r="K79" s="1"/>
      <c r="L79" s="1">
        <v>4.2316112243081967E-3</v>
      </c>
      <c r="M79" s="3">
        <f t="shared" si="18"/>
        <v>50.779334691698359</v>
      </c>
      <c r="N79" s="1">
        <v>2.0262455718565876E-3</v>
      </c>
      <c r="O79" s="3">
        <f t="shared" si="31"/>
        <v>24.314946862279051</v>
      </c>
      <c r="P79" s="1"/>
      <c r="Q79" s="1"/>
      <c r="R79" s="1"/>
      <c r="S79" s="1"/>
      <c r="T79" s="1"/>
      <c r="U79" s="1"/>
      <c r="V79" s="1"/>
      <c r="W79" s="1"/>
      <c r="X79" s="1">
        <v>2.9016369593147674E-3</v>
      </c>
      <c r="Y79" s="3">
        <f t="shared" si="32"/>
        <v>34.819643511777208</v>
      </c>
      <c r="Z79" s="1">
        <v>3.1367041198501872E-3</v>
      </c>
      <c r="AA79" s="3">
        <f t="shared" si="30"/>
        <v>37.640449438202246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>
        <v>5.8543408360128621</v>
      </c>
      <c r="CE79" s="1">
        <f t="shared" si="15"/>
        <v>31.362540192926048</v>
      </c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>
        <v>3.302533113164459E-3</v>
      </c>
      <c r="CU79" s="1">
        <f t="shared" si="23"/>
        <v>39.630397357973507</v>
      </c>
      <c r="CV79" s="1">
        <v>3.3458807458280515E-3</v>
      </c>
      <c r="CW79" s="1">
        <f t="shared" si="28"/>
        <v>40.15056894993662</v>
      </c>
      <c r="CX79" s="1"/>
      <c r="CY79" s="1"/>
      <c r="CZ79" s="1"/>
      <c r="DA79" s="1"/>
      <c r="DB79" s="1">
        <v>1.0940594059405941</v>
      </c>
      <c r="DC79" s="3">
        <f>DB79/112*50*240</f>
        <v>117.22065063649222</v>
      </c>
      <c r="DD79" s="1"/>
      <c r="DE79" s="1"/>
      <c r="DF79" s="1"/>
      <c r="DG79" s="1"/>
      <c r="DH79" s="1"/>
      <c r="DI79" s="1"/>
      <c r="DJ79" s="1">
        <v>2.4903873783883633E-3</v>
      </c>
      <c r="DK79" s="3">
        <f>DJ79*50*240</f>
        <v>29.884648540660361</v>
      </c>
      <c r="DL79" s="1"/>
      <c r="DM79" s="1"/>
      <c r="DN79" s="1">
        <v>3.0007501875468868E-3</v>
      </c>
      <c r="DO79" s="1">
        <f>DN79*50*240</f>
        <v>36.009002250562638</v>
      </c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>
        <v>23.857142857142854</v>
      </c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>
        <v>0.4</v>
      </c>
      <c r="FR79" s="1">
        <f>FQ79/112*50*240</f>
        <v>42.857142857142861</v>
      </c>
      <c r="FS79" s="1"/>
      <c r="FT79" s="1"/>
      <c r="FU79" s="1"/>
      <c r="FV79" s="1"/>
      <c r="GB79" s="1">
        <v>30.359673128334187</v>
      </c>
    </row>
    <row r="80" spans="1:184" x14ac:dyDescent="0.25">
      <c r="A80" s="9">
        <f t="shared" si="25"/>
        <v>1913</v>
      </c>
      <c r="C80" s="1">
        <v>40.875</v>
      </c>
      <c r="D80" s="1">
        <v>38.571428571428577</v>
      </c>
      <c r="E80" s="1"/>
      <c r="F80" s="1"/>
      <c r="G80" s="1">
        <v>53.571428571428577</v>
      </c>
      <c r="H80" s="1"/>
      <c r="I80" s="1"/>
      <c r="J80" s="1"/>
      <c r="K80" s="1"/>
      <c r="L80" s="1">
        <v>4.464285714285714E-3</v>
      </c>
      <c r="M80" s="3">
        <f t="shared" si="18"/>
        <v>53.571428571428569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>
        <v>3.3039606882401627E-3</v>
      </c>
      <c r="Y80" s="3">
        <f t="shared" si="32"/>
        <v>39.647528258881955</v>
      </c>
      <c r="Z80" s="1">
        <v>3.9325842696629207E-3</v>
      </c>
      <c r="AA80" s="3">
        <f t="shared" si="30"/>
        <v>47.191011235955052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>
        <v>6.1374501992031876</v>
      </c>
      <c r="CE80" s="1">
        <f t="shared" si="15"/>
        <v>32.879197495731361</v>
      </c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GB80" s="1">
        <v>34.185972691246398</v>
      </c>
    </row>
    <row r="81" spans="1:184" x14ac:dyDescent="0.25">
      <c r="A81" s="9">
        <f t="shared" si="25"/>
        <v>1914</v>
      </c>
      <c r="C81" s="1">
        <v>40.75</v>
      </c>
      <c r="D81" s="1">
        <v>37.821428571428569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GB81" s="1">
        <v>28.992422623790489</v>
      </c>
    </row>
    <row r="82" spans="1:184" x14ac:dyDescent="0.25">
      <c r="A82" s="9">
        <f t="shared" si="25"/>
        <v>1915</v>
      </c>
      <c r="C82" s="1">
        <v>56</v>
      </c>
      <c r="D82" s="1">
        <v>52.553571428571431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GB82" s="1">
        <v>30.982556660862283</v>
      </c>
    </row>
    <row r="83" spans="1:184" x14ac:dyDescent="0.25">
      <c r="A83" s="9">
        <f t="shared" si="25"/>
        <v>1916</v>
      </c>
      <c r="C83" s="1">
        <v>80.25</v>
      </c>
      <c r="D83" s="1">
        <v>70.5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GB83" s="1">
        <v>33.943906964793868</v>
      </c>
    </row>
    <row r="84" spans="1:184" x14ac:dyDescent="0.25">
      <c r="A84" s="9">
        <f t="shared" si="25"/>
        <v>1917</v>
      </c>
      <c r="C84" s="1">
        <v>97.125</v>
      </c>
      <c r="D84" s="1">
        <v>105.16071428571428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GB84" s="1">
        <v>33.7792820055219</v>
      </c>
    </row>
    <row r="85" spans="1:184" x14ac:dyDescent="0.25">
      <c r="A85" s="9">
        <f t="shared" si="25"/>
        <v>1918</v>
      </c>
      <c r="C85" s="1">
        <v>88.5</v>
      </c>
      <c r="D85" s="1">
        <v>115.71428571428572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GB85" s="1">
        <v>37.202528611102721</v>
      </c>
    </row>
    <row r="86" spans="1:184" x14ac:dyDescent="0.25">
      <c r="A86" s="9">
        <f t="shared" si="25"/>
        <v>1919</v>
      </c>
      <c r="C86" s="1">
        <v>113.625</v>
      </c>
      <c r="D86" s="1">
        <v>114.80357142857143</v>
      </c>
      <c r="E86" s="1"/>
      <c r="F86" s="1"/>
      <c r="G86" s="1">
        <v>59.523809523809526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GB86" s="1">
        <v>43.989952171555956</v>
      </c>
    </row>
    <row r="87" spans="1:184" x14ac:dyDescent="0.25">
      <c r="A87" s="9">
        <f t="shared" si="25"/>
        <v>1920</v>
      </c>
      <c r="C87" s="1">
        <v>134.125</v>
      </c>
      <c r="D87" s="1">
        <v>122.30357142857142</v>
      </c>
      <c r="E87" s="1"/>
      <c r="F87" s="1"/>
      <c r="G87" s="1">
        <v>59.693877551020414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GB87" s="1">
        <v>67.83955108656815</v>
      </c>
    </row>
    <row r="88" spans="1:184" x14ac:dyDescent="0.25">
      <c r="A88" s="9">
        <f t="shared" si="25"/>
        <v>1921</v>
      </c>
      <c r="C88" s="1">
        <v>78.25</v>
      </c>
      <c r="D88" s="1"/>
      <c r="E88" s="1"/>
      <c r="F88" s="1"/>
      <c r="G88" s="1">
        <v>57.692307692307701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GB88" s="1">
        <v>36.218664148351642</v>
      </c>
    </row>
    <row r="89" spans="1:184" x14ac:dyDescent="0.25">
      <c r="A89" s="9">
        <f t="shared" si="25"/>
        <v>1922</v>
      </c>
      <c r="C89" s="1">
        <v>60.125</v>
      </c>
      <c r="D89" s="1"/>
      <c r="E89" s="1"/>
      <c r="F89" s="1"/>
      <c r="G89" s="1">
        <v>23.725322555572827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GB89" s="1">
        <v>30.938325022000583</v>
      </c>
    </row>
    <row r="90" spans="1:184" x14ac:dyDescent="0.25">
      <c r="A90" s="9">
        <f t="shared" si="25"/>
        <v>1923</v>
      </c>
      <c r="C90" s="1"/>
      <c r="D90" s="1"/>
      <c r="E90" s="1"/>
      <c r="F90" s="1"/>
      <c r="G90" s="1">
        <v>34.485440517670483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GB90" s="1">
        <v>20.197003063960167</v>
      </c>
    </row>
    <row r="91" spans="1:184" x14ac:dyDescent="0.25">
      <c r="A91" s="9">
        <f t="shared" si="25"/>
        <v>1924</v>
      </c>
      <c r="C91" s="1"/>
      <c r="D91" s="1"/>
      <c r="E91" s="1"/>
      <c r="F91" s="1"/>
      <c r="G91" s="1">
        <v>20.537102866029773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GB91" s="1">
        <v>23.073452198643622</v>
      </c>
    </row>
    <row r="92" spans="1:184" x14ac:dyDescent="0.25">
      <c r="A92" s="9">
        <f t="shared" si="25"/>
        <v>1925</v>
      </c>
      <c r="C92" s="1"/>
      <c r="D92" s="1"/>
      <c r="E92" s="1"/>
      <c r="F92" s="1"/>
      <c r="G92" s="1">
        <v>32.967032967032971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GB92" s="1">
        <v>29.984008528784646</v>
      </c>
    </row>
    <row r="93" spans="1:184" x14ac:dyDescent="0.25">
      <c r="A93" s="9">
        <f t="shared" si="25"/>
        <v>1926</v>
      </c>
      <c r="C93" s="1"/>
      <c r="D93" s="1"/>
      <c r="E93" s="1"/>
      <c r="F93" s="1"/>
      <c r="G93" s="1">
        <v>25.02349624060151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GB93" s="1">
        <v>30.780315190427554</v>
      </c>
    </row>
    <row r="94" spans="1:184" x14ac:dyDescent="0.25">
      <c r="A94" s="9">
        <f t="shared" si="25"/>
        <v>1927</v>
      </c>
      <c r="C94" s="1"/>
      <c r="D94" s="1"/>
      <c r="E94" s="1"/>
      <c r="F94" s="1"/>
      <c r="G94" s="1">
        <v>30.964717493214906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GB94" s="1">
        <v>28.836295283663706</v>
      </c>
    </row>
    <row r="95" spans="1:184" x14ac:dyDescent="0.25">
      <c r="A95" s="9">
        <f t="shared" si="25"/>
        <v>1928</v>
      </c>
      <c r="C95" s="1"/>
      <c r="D95" s="1"/>
      <c r="E95" s="1"/>
      <c r="F95" s="1"/>
      <c r="G95" s="1">
        <v>32.204081632653065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GB95" s="1">
        <v>30.285355348169421</v>
      </c>
    </row>
    <row r="96" spans="1:184" x14ac:dyDescent="0.25">
      <c r="A96" s="9">
        <f t="shared" si="25"/>
        <v>1929</v>
      </c>
      <c r="C96" s="1"/>
      <c r="D96" s="1"/>
      <c r="E96" s="1"/>
      <c r="F96" s="1"/>
      <c r="G96" s="1">
        <v>26.785714285714288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GB96" s="1">
        <v>31.653286314525811</v>
      </c>
    </row>
    <row r="97" spans="1:184" x14ac:dyDescent="0.25">
      <c r="A97" s="9">
        <f t="shared" si="25"/>
        <v>1930</v>
      </c>
      <c r="C97" s="1"/>
      <c r="D97" s="1"/>
      <c r="E97" s="1"/>
      <c r="F97" s="1"/>
      <c r="G97" s="1">
        <v>13.447373522000388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GB97" s="1">
        <v>16.225025479299266</v>
      </c>
    </row>
    <row r="98" spans="1:184" x14ac:dyDescent="0.25">
      <c r="A98" s="9">
        <f t="shared" si="25"/>
        <v>1931</v>
      </c>
      <c r="C98" s="1"/>
      <c r="D98" s="1"/>
      <c r="E98" s="1"/>
      <c r="F98" s="1"/>
      <c r="G98" s="1">
        <v>14.917786421499294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GB98" s="1">
        <v>11.709886266645384</v>
      </c>
    </row>
    <row r="99" spans="1:184" x14ac:dyDescent="0.25">
      <c r="A99" s="9">
        <f t="shared" si="25"/>
        <v>1932</v>
      </c>
      <c r="C99" s="1"/>
      <c r="D99" s="1"/>
      <c r="E99" s="1"/>
      <c r="F99" s="1"/>
      <c r="G99" s="1">
        <v>18.198906356801096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</row>
    <row r="100" spans="1:184" x14ac:dyDescent="0.25">
      <c r="A100" s="9">
        <f t="shared" si="25"/>
        <v>1933</v>
      </c>
      <c r="C100" s="1"/>
      <c r="D100" s="1"/>
      <c r="E100" s="1"/>
      <c r="F100" s="1"/>
      <c r="G100" s="1">
        <v>13.425285368384642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</row>
    <row r="101" spans="1:184" x14ac:dyDescent="0.25">
      <c r="A101" s="9">
        <f t="shared" si="25"/>
        <v>1934</v>
      </c>
      <c r="C101" s="1"/>
      <c r="D101" s="1"/>
      <c r="E101" s="1"/>
      <c r="F101" s="1"/>
      <c r="G101" s="1">
        <v>16.523809523809526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</row>
    <row r="102" spans="1:184" x14ac:dyDescent="0.25">
      <c r="A102" s="9">
        <f t="shared" si="25"/>
        <v>1935</v>
      </c>
      <c r="C102" s="1"/>
      <c r="D102" s="1"/>
      <c r="E102" s="1"/>
      <c r="F102" s="1"/>
      <c r="G102" s="1">
        <v>15.272812062801183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</row>
    <row r="103" spans="1:184" x14ac:dyDescent="0.25">
      <c r="A103" s="9">
        <f t="shared" si="25"/>
        <v>1936</v>
      </c>
      <c r="C103" s="1"/>
      <c r="D103" s="1"/>
      <c r="E103" s="1"/>
      <c r="F103" s="1"/>
      <c r="G103" s="1">
        <v>16.657199659187732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</row>
    <row r="104" spans="1:184" x14ac:dyDescent="0.25">
      <c r="A104" s="9">
        <f t="shared" ref="A104:A135" si="33">A103+1</f>
        <v>1937</v>
      </c>
      <c r="C104" s="1"/>
      <c r="D104" s="1"/>
      <c r="E104" s="1"/>
      <c r="F104" s="1"/>
      <c r="G104" s="1">
        <v>22.052233232086841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</row>
    <row r="105" spans="1:184" x14ac:dyDescent="0.25">
      <c r="A105" s="9">
        <f t="shared" si="33"/>
        <v>1938</v>
      </c>
      <c r="C105" s="1"/>
      <c r="D105" s="1"/>
      <c r="E105" s="1"/>
      <c r="F105" s="1"/>
      <c r="G105" s="1">
        <v>21.474331038089431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</row>
    <row r="106" spans="1:184" x14ac:dyDescent="0.25">
      <c r="A106" s="9">
        <f t="shared" si="33"/>
        <v>1939</v>
      </c>
      <c r="C106" s="1"/>
      <c r="D106" s="1"/>
      <c r="E106" s="1"/>
      <c r="F106" s="1"/>
      <c r="G106" s="1">
        <v>16.578567996155698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</row>
    <row r="107" spans="1:184" x14ac:dyDescent="0.25">
      <c r="A107" s="9">
        <f t="shared" si="33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</row>
    <row r="108" spans="1:184" hidden="1" x14ac:dyDescent="0.25">
      <c r="A108" s="9">
        <f t="shared" si="33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</row>
    <row r="109" spans="1:184" hidden="1" x14ac:dyDescent="0.25">
      <c r="A109" s="9">
        <f t="shared" si="33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</row>
    <row r="110" spans="1:184" hidden="1" x14ac:dyDescent="0.25">
      <c r="A110" s="9">
        <f t="shared" si="33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</row>
    <row r="111" spans="1:184" hidden="1" x14ac:dyDescent="0.25">
      <c r="A111" s="9">
        <f t="shared" si="33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</row>
    <row r="112" spans="1:184" hidden="1" x14ac:dyDescent="0.25">
      <c r="A112" s="9">
        <f t="shared" si="33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</row>
    <row r="113" spans="1:178" hidden="1" x14ac:dyDescent="0.25">
      <c r="A113" s="9">
        <f t="shared" si="33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</row>
    <row r="114" spans="1:178" hidden="1" x14ac:dyDescent="0.25">
      <c r="A114" s="9">
        <f t="shared" si="33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</row>
    <row r="115" spans="1:178" hidden="1" x14ac:dyDescent="0.25">
      <c r="A115" s="9">
        <f t="shared" si="33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</row>
    <row r="116" spans="1:178" hidden="1" x14ac:dyDescent="0.25">
      <c r="A116" s="9">
        <f t="shared" si="33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</row>
    <row r="117" spans="1:178" hidden="1" x14ac:dyDescent="0.25">
      <c r="A117" s="9">
        <f t="shared" si="33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</row>
    <row r="118" spans="1:178" hidden="1" x14ac:dyDescent="0.25">
      <c r="A118" s="9">
        <f t="shared" si="33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</row>
    <row r="119" spans="1:178" hidden="1" x14ac:dyDescent="0.25">
      <c r="A119" s="9">
        <f t="shared" si="33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</row>
    <row r="120" spans="1:178" hidden="1" x14ac:dyDescent="0.25">
      <c r="A120" s="9">
        <f t="shared" si="33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</row>
    <row r="121" spans="1:178" hidden="1" x14ac:dyDescent="0.25">
      <c r="A121" s="9">
        <f t="shared" si="33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</row>
    <row r="122" spans="1:178" hidden="1" x14ac:dyDescent="0.25">
      <c r="A122" s="9">
        <f t="shared" si="33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</row>
    <row r="123" spans="1:178" hidden="1" x14ac:dyDescent="0.25">
      <c r="A123" s="9">
        <f t="shared" si="33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</row>
    <row r="124" spans="1:178" hidden="1" x14ac:dyDescent="0.25">
      <c r="A124" s="9">
        <f t="shared" si="33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</row>
    <row r="125" spans="1:178" hidden="1" x14ac:dyDescent="0.25">
      <c r="A125" s="9">
        <f t="shared" si="33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</row>
    <row r="126" spans="1:178" hidden="1" x14ac:dyDescent="0.25">
      <c r="A126" s="9">
        <f t="shared" si="33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</row>
    <row r="127" spans="1:178" hidden="1" x14ac:dyDescent="0.25">
      <c r="A127" s="9">
        <f t="shared" si="33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</row>
    <row r="128" spans="1:178" hidden="1" x14ac:dyDescent="0.25">
      <c r="A128" s="9">
        <f t="shared" si="33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</row>
    <row r="129" spans="1:178" hidden="1" x14ac:dyDescent="0.25">
      <c r="A129" s="9">
        <f t="shared" si="33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</row>
    <row r="130" spans="1:178" hidden="1" x14ac:dyDescent="0.25">
      <c r="A130" s="9">
        <f t="shared" si="33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</row>
    <row r="131" spans="1:178" hidden="1" x14ac:dyDescent="0.25">
      <c r="A131" s="9">
        <f t="shared" si="33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</row>
    <row r="132" spans="1:178" hidden="1" x14ac:dyDescent="0.25">
      <c r="A132" s="9">
        <f t="shared" si="33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</row>
    <row r="133" spans="1:178" hidden="1" x14ac:dyDescent="0.25">
      <c r="A133" s="9">
        <f t="shared" si="33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</row>
    <row r="134" spans="1:178" hidden="1" x14ac:dyDescent="0.25">
      <c r="A134" s="9">
        <f t="shared" si="33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</row>
    <row r="135" spans="1:178" hidden="1" x14ac:dyDescent="0.25">
      <c r="A135" s="9">
        <f t="shared" si="33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</row>
    <row r="136" spans="1:178" hidden="1" x14ac:dyDescent="0.25">
      <c r="A136" s="9">
        <f t="shared" ref="A136:A145" si="34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</row>
    <row r="137" spans="1:178" hidden="1" x14ac:dyDescent="0.25">
      <c r="A137" s="9">
        <f t="shared" si="34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</row>
    <row r="138" spans="1:178" hidden="1" x14ac:dyDescent="0.25">
      <c r="A138" s="9">
        <f t="shared" si="34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</row>
    <row r="139" spans="1:178" hidden="1" x14ac:dyDescent="0.25">
      <c r="A139" s="9">
        <f t="shared" si="34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</row>
    <row r="140" spans="1:178" hidden="1" x14ac:dyDescent="0.25">
      <c r="A140" s="9">
        <f t="shared" si="34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</row>
    <row r="141" spans="1:178" hidden="1" x14ac:dyDescent="0.25">
      <c r="A141" s="9">
        <f t="shared" si="34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</row>
    <row r="142" spans="1:178" hidden="1" x14ac:dyDescent="0.25">
      <c r="A142" s="9">
        <f t="shared" si="34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</row>
    <row r="143" spans="1:178" hidden="1" x14ac:dyDescent="0.25">
      <c r="A143" s="9">
        <f t="shared" si="34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</row>
    <row r="144" spans="1:178" hidden="1" x14ac:dyDescent="0.25">
      <c r="A144" s="9">
        <f t="shared" si="34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</row>
    <row r="145" spans="1:178" hidden="1" x14ac:dyDescent="0.25">
      <c r="A145" s="9">
        <f t="shared" si="34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</row>
    <row r="146" spans="1:178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</row>
    <row r="147" spans="1:178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</row>
    <row r="148" spans="1:178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</row>
    <row r="149" spans="1:178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</row>
    <row r="150" spans="1:178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</row>
    <row r="151" spans="1:178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</row>
    <row r="152" spans="1:178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</row>
    <row r="153" spans="1:178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</row>
    <row r="154" spans="1:178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</row>
    <row r="155" spans="1:178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</row>
    <row r="156" spans="1:178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</row>
    <row r="157" spans="1:178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</row>
    <row r="158" spans="1:178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</row>
    <row r="159" spans="1:178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</row>
    <row r="160" spans="1:178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</row>
    <row r="161" spans="3:178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</row>
    <row r="162" spans="3:178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</row>
    <row r="163" spans="3:178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</row>
    <row r="164" spans="3:178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</row>
    <row r="165" spans="3:178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</row>
    <row r="166" spans="3:178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</row>
    <row r="167" spans="3:178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</row>
    <row r="168" spans="3:178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</row>
    <row r="169" spans="3:178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</row>
    <row r="170" spans="3:178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</row>
    <row r="171" spans="3:178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</row>
    <row r="172" spans="3:178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</row>
    <row r="173" spans="3:178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</row>
    <row r="174" spans="3:178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</row>
    <row r="175" spans="3:178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</row>
    <row r="176" spans="3:178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</row>
    <row r="177" spans="3:178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</row>
    <row r="178" spans="3:178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</row>
    <row r="179" spans="3:178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</row>
    <row r="180" spans="3:178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</row>
    <row r="181" spans="3:178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</row>
    <row r="182" spans="3:178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</row>
    <row r="183" spans="3:178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</row>
    <row r="184" spans="3:178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</row>
    <row r="185" spans="3:178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</row>
    <row r="186" spans="3:178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</row>
    <row r="187" spans="3:178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</row>
    <row r="188" spans="3:178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</row>
    <row r="189" spans="3:178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</row>
    <row r="190" spans="3:178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</row>
    <row r="191" spans="3:178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</row>
    <row r="192" spans="3:178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</row>
    <row r="193" spans="3:178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</row>
    <row r="194" spans="3:178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</row>
    <row r="195" spans="3:178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</row>
    <row r="196" spans="3:178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</row>
    <row r="197" spans="3:178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</row>
    <row r="198" spans="3:178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</row>
    <row r="199" spans="3:178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</row>
    <row r="200" spans="3:178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</row>
    <row r="201" spans="3:178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</row>
    <row r="202" spans="3:178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</row>
    <row r="203" spans="3:178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</row>
    <row r="204" spans="3:178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</row>
    <row r="205" spans="3:178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</row>
    <row r="206" spans="3:178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</row>
    <row r="207" spans="3:178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</row>
    <row r="208" spans="3:178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</row>
    <row r="209" spans="3:178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</row>
    <row r="210" spans="3:178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</row>
    <row r="211" spans="3:178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</row>
    <row r="212" spans="3:178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</row>
    <row r="213" spans="3:178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</row>
    <row r="214" spans="3:178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</row>
    <row r="215" spans="3:178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</row>
    <row r="216" spans="3:178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</row>
    <row r="217" spans="3:178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</row>
    <row r="218" spans="3:178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</row>
    <row r="219" spans="3:178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</row>
    <row r="220" spans="3:178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</row>
    <row r="221" spans="3:178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</row>
    <row r="222" spans="3:178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</row>
    <row r="223" spans="3:178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</row>
    <row r="224" spans="3:178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</row>
    <row r="225" spans="3:178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</row>
    <row r="226" spans="3:178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</row>
    <row r="227" spans="3:178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</row>
    <row r="228" spans="3:178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</row>
    <row r="229" spans="3:178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</row>
    <row r="230" spans="3:178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</row>
    <row r="231" spans="3:178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</row>
    <row r="232" spans="3:178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</row>
    <row r="233" spans="3:178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</row>
    <row r="234" spans="3:178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</row>
    <row r="235" spans="3:178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</row>
    <row r="236" spans="3:178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</row>
    <row r="237" spans="3:178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</row>
    <row r="238" spans="3:178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</row>
    <row r="239" spans="3:178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</row>
    <row r="240" spans="3:178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</row>
    <row r="241" spans="3:178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</row>
    <row r="242" spans="3:178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</row>
    <row r="243" spans="3:178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</row>
    <row r="244" spans="3:178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</row>
    <row r="245" spans="3:178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</row>
    <row r="246" spans="3:178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</row>
    <row r="247" spans="3:178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</row>
    <row r="248" spans="3:178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</row>
    <row r="249" spans="3:178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</row>
    <row r="250" spans="3:178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</row>
    <row r="251" spans="3:178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</row>
    <row r="252" spans="3:178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</row>
    <row r="253" spans="3:178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</row>
    <row r="254" spans="3:178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</row>
    <row r="255" spans="3:178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</row>
    <row r="256" spans="3:178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</row>
    <row r="257" spans="3:178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</row>
    <row r="258" spans="3:178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</row>
    <row r="259" spans="3:178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</row>
    <row r="260" spans="3:178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</row>
    <row r="261" spans="3:178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</row>
    <row r="262" spans="3:178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</row>
    <row r="263" spans="3:178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</row>
    <row r="264" spans="3:178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</row>
    <row r="265" spans="3:178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</row>
    <row r="266" spans="3:178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</row>
    <row r="267" spans="3:178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</row>
    <row r="268" spans="3:178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</row>
    <row r="269" spans="3:178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</row>
    <row r="270" spans="3:178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</row>
    <row r="271" spans="3:178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</row>
    <row r="272" spans="3:178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</row>
    <row r="273" spans="3:178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</row>
    <row r="274" spans="3:178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</row>
    <row r="275" spans="3:178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</row>
    <row r="276" spans="3:178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</row>
    <row r="277" spans="3:178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</row>
    <row r="278" spans="3:178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</row>
    <row r="279" spans="3:178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</row>
    <row r="280" spans="3:178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</row>
    <row r="281" spans="3:178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</row>
    <row r="282" spans="3:178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</row>
    <row r="283" spans="3:178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</row>
    <row r="284" spans="3:178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</row>
    <row r="285" spans="3:178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</row>
    <row r="286" spans="3:178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</row>
    <row r="287" spans="3:178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</row>
    <row r="288" spans="3:178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</row>
    <row r="289" spans="3:178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</row>
    <row r="290" spans="3:178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</row>
    <row r="291" spans="3:178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</row>
    <row r="292" spans="3:178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</row>
    <row r="293" spans="3:178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</row>
    <row r="294" spans="3:178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</row>
    <row r="295" spans="3:178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</row>
    <row r="296" spans="3:178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</row>
    <row r="297" spans="3:178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</row>
    <row r="298" spans="3:178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</row>
    <row r="299" spans="3:178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</row>
    <row r="300" spans="3:178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</row>
    <row r="301" spans="3:178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</row>
    <row r="302" spans="3:178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</row>
    <row r="303" spans="3:178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</row>
    <row r="304" spans="3:178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</row>
    <row r="305" spans="3:178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</row>
    <row r="306" spans="3:178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</row>
    <row r="307" spans="3:178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</row>
    <row r="308" spans="3:178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</row>
    <row r="309" spans="3:178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</row>
    <row r="310" spans="3:178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</row>
    <row r="311" spans="3:178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</row>
    <row r="312" spans="3:178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</row>
    <row r="313" spans="3:178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</row>
  </sheetData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zoomScaleSheetLayoutView="30" workbookViewId="0">
      <selection activeCell="R946" sqref="R946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X313"/>
  <sheetViews>
    <sheetView zoomScale="60" zoomScaleNormal="6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A108" sqref="A108:XFD145"/>
    </sheetView>
  </sheetViews>
  <sheetFormatPr defaultRowHeight="13.2" x14ac:dyDescent="0.25"/>
  <cols>
    <col min="2" max="2" width="12.33203125" bestFit="1" customWidth="1"/>
    <col min="3" max="3" width="14.77734375" customWidth="1"/>
    <col min="4" max="20" width="12" customWidth="1"/>
    <col min="21" max="21" width="13.44140625" customWidth="1"/>
    <col min="22" max="49" width="12" customWidth="1"/>
    <col min="50" max="50" width="13.5546875" customWidth="1"/>
  </cols>
  <sheetData>
    <row r="2" spans="1:50" s="2" customFormat="1" ht="39" customHeight="1" x14ac:dyDescent="0.25">
      <c r="B2" s="6" t="s">
        <v>38</v>
      </c>
      <c r="C2" s="8" t="s">
        <v>37</v>
      </c>
      <c r="D2" s="8" t="s">
        <v>1</v>
      </c>
      <c r="E2" s="8" t="s">
        <v>0</v>
      </c>
      <c r="F2" s="8" t="s">
        <v>0</v>
      </c>
      <c r="G2" s="8" t="s">
        <v>0</v>
      </c>
      <c r="H2" s="8" t="s">
        <v>30</v>
      </c>
      <c r="I2" s="8" t="s">
        <v>30</v>
      </c>
      <c r="J2" s="8" t="s">
        <v>30</v>
      </c>
      <c r="K2" s="8" t="s">
        <v>30</v>
      </c>
      <c r="L2" s="8" t="s">
        <v>32</v>
      </c>
      <c r="M2" s="8" t="s">
        <v>32</v>
      </c>
      <c r="N2" s="8" t="s">
        <v>50</v>
      </c>
      <c r="O2" s="8" t="s">
        <v>50</v>
      </c>
      <c r="P2" s="8" t="s">
        <v>35</v>
      </c>
      <c r="Q2" s="8" t="s">
        <v>36</v>
      </c>
      <c r="R2" s="8" t="s">
        <v>52</v>
      </c>
      <c r="S2" s="8" t="s">
        <v>52</v>
      </c>
      <c r="T2" s="8" t="s">
        <v>34</v>
      </c>
      <c r="U2" s="8" t="s">
        <v>34</v>
      </c>
      <c r="V2" s="8" t="s">
        <v>3</v>
      </c>
      <c r="W2" s="8" t="s">
        <v>3</v>
      </c>
      <c r="X2" s="8" t="s">
        <v>13</v>
      </c>
      <c r="Y2" s="8" t="s">
        <v>13</v>
      </c>
      <c r="Z2" s="8" t="s">
        <v>56</v>
      </c>
      <c r="AA2" s="8" t="s">
        <v>56</v>
      </c>
      <c r="AB2" s="8" t="s">
        <v>21</v>
      </c>
      <c r="AC2" s="8" t="s">
        <v>21</v>
      </c>
      <c r="AD2" s="8" t="s">
        <v>21</v>
      </c>
      <c r="AE2" s="8" t="s">
        <v>21</v>
      </c>
      <c r="AF2" s="8" t="s">
        <v>22</v>
      </c>
      <c r="AG2" s="8" t="s">
        <v>22</v>
      </c>
      <c r="AH2" s="8" t="s">
        <v>23</v>
      </c>
      <c r="AI2" s="8" t="s">
        <v>23</v>
      </c>
      <c r="AJ2" s="8" t="s">
        <v>8</v>
      </c>
      <c r="AK2" s="8" t="s">
        <v>8</v>
      </c>
      <c r="AL2" s="8" t="s">
        <v>58</v>
      </c>
      <c r="AM2" s="8" t="s">
        <v>58</v>
      </c>
      <c r="AN2" s="8" t="s">
        <v>27</v>
      </c>
      <c r="AO2" s="8" t="s">
        <v>27</v>
      </c>
      <c r="AP2" s="8" t="s">
        <v>28</v>
      </c>
      <c r="AQ2" s="8" t="s">
        <v>28</v>
      </c>
      <c r="AR2" s="8" t="s">
        <v>29</v>
      </c>
      <c r="AS2" s="8" t="s">
        <v>29</v>
      </c>
      <c r="AT2" s="8" t="s">
        <v>5</v>
      </c>
      <c r="AU2" s="8" t="s">
        <v>5</v>
      </c>
      <c r="AV2" s="8" t="s">
        <v>51</v>
      </c>
      <c r="AW2" s="8" t="s">
        <v>51</v>
      </c>
      <c r="AX2" s="8" t="s">
        <v>66</v>
      </c>
    </row>
    <row r="3" spans="1:50" x14ac:dyDescent="0.25">
      <c r="B3" s="6" t="s">
        <v>40</v>
      </c>
      <c r="C3" s="8" t="s">
        <v>10</v>
      </c>
      <c r="D3" s="8" t="s">
        <v>10</v>
      </c>
      <c r="E3" s="8" t="s">
        <v>10</v>
      </c>
      <c r="F3" s="8" t="s">
        <v>10</v>
      </c>
      <c r="G3" s="8" t="s">
        <v>10</v>
      </c>
      <c r="H3" s="8" t="s">
        <v>10</v>
      </c>
      <c r="I3" s="8" t="s">
        <v>10</v>
      </c>
      <c r="J3" s="8" t="s">
        <v>10</v>
      </c>
      <c r="K3" s="8" t="s">
        <v>10</v>
      </c>
      <c r="L3" s="8" t="s">
        <v>10</v>
      </c>
      <c r="M3" s="8" t="s">
        <v>10</v>
      </c>
      <c r="N3" s="8" t="s">
        <v>10</v>
      </c>
      <c r="O3" s="8" t="s">
        <v>10</v>
      </c>
      <c r="P3" s="8" t="s">
        <v>10</v>
      </c>
      <c r="Q3" s="8" t="s">
        <v>10</v>
      </c>
      <c r="R3" s="8" t="s">
        <v>10</v>
      </c>
      <c r="S3" s="8" t="s">
        <v>10</v>
      </c>
      <c r="T3" s="8" t="s">
        <v>10</v>
      </c>
      <c r="U3" s="8" t="s">
        <v>10</v>
      </c>
      <c r="V3" s="8" t="s">
        <v>10</v>
      </c>
      <c r="W3" s="8" t="s">
        <v>10</v>
      </c>
      <c r="X3" s="8" t="s">
        <v>10</v>
      </c>
      <c r="Y3" s="8" t="s">
        <v>10</v>
      </c>
      <c r="Z3" s="8" t="s">
        <v>10</v>
      </c>
      <c r="AA3" s="8" t="s">
        <v>10</v>
      </c>
      <c r="AB3" s="8" t="s">
        <v>10</v>
      </c>
      <c r="AC3" s="8" t="s">
        <v>10</v>
      </c>
      <c r="AD3" s="8" t="s">
        <v>10</v>
      </c>
      <c r="AE3" s="8" t="s">
        <v>10</v>
      </c>
      <c r="AF3" s="8" t="s">
        <v>10</v>
      </c>
      <c r="AG3" s="8" t="s">
        <v>10</v>
      </c>
      <c r="AH3" s="8" t="s">
        <v>10</v>
      </c>
      <c r="AI3" s="8" t="s">
        <v>10</v>
      </c>
      <c r="AJ3" s="8" t="s">
        <v>10</v>
      </c>
      <c r="AK3" s="8" t="s">
        <v>10</v>
      </c>
      <c r="AL3" s="8" t="s">
        <v>10</v>
      </c>
      <c r="AM3" s="8" t="s">
        <v>10</v>
      </c>
      <c r="AN3" s="8" t="s">
        <v>10</v>
      </c>
      <c r="AO3" s="8" t="s">
        <v>10</v>
      </c>
      <c r="AP3" s="8" t="s">
        <v>10</v>
      </c>
      <c r="AQ3" s="8" t="s">
        <v>10</v>
      </c>
      <c r="AR3" s="8" t="s">
        <v>10</v>
      </c>
      <c r="AS3" s="8" t="s">
        <v>10</v>
      </c>
      <c r="AT3" s="8" t="s">
        <v>10</v>
      </c>
      <c r="AU3" s="8" t="s">
        <v>10</v>
      </c>
      <c r="AV3" s="8" t="s">
        <v>10</v>
      </c>
      <c r="AW3" s="8" t="s">
        <v>10</v>
      </c>
      <c r="AX3" s="8" t="s">
        <v>10</v>
      </c>
    </row>
    <row r="4" spans="1:50" s="2" customFormat="1" ht="27" customHeight="1" x14ac:dyDescent="0.25">
      <c r="B4" s="6" t="s">
        <v>39</v>
      </c>
      <c r="C4" s="6"/>
      <c r="D4" s="6" t="s">
        <v>12</v>
      </c>
      <c r="E4" s="8" t="s">
        <v>9</v>
      </c>
      <c r="F4" s="6" t="s">
        <v>14</v>
      </c>
      <c r="G4" s="6" t="s">
        <v>14</v>
      </c>
      <c r="H4" s="6" t="s">
        <v>9</v>
      </c>
      <c r="I4" s="6" t="s">
        <v>9</v>
      </c>
      <c r="J4" s="6" t="s">
        <v>14</v>
      </c>
      <c r="K4" s="6" t="s">
        <v>14</v>
      </c>
      <c r="L4" s="6" t="s">
        <v>53</v>
      </c>
      <c r="M4" s="6" t="s">
        <v>53</v>
      </c>
      <c r="N4" s="6"/>
      <c r="O4" s="6"/>
      <c r="P4" s="6"/>
      <c r="Q4" s="6"/>
      <c r="R4" s="6" t="s">
        <v>54</v>
      </c>
      <c r="S4" s="6" t="s">
        <v>54</v>
      </c>
      <c r="T4" s="6" t="s">
        <v>55</v>
      </c>
      <c r="U4" s="6" t="s">
        <v>55</v>
      </c>
      <c r="V4" s="6"/>
      <c r="W4" s="6"/>
      <c r="X4" s="6" t="s">
        <v>9</v>
      </c>
      <c r="Y4" s="6" t="s">
        <v>9</v>
      </c>
      <c r="Z4" s="6" t="s">
        <v>57</v>
      </c>
      <c r="AA4" s="6" t="s">
        <v>57</v>
      </c>
      <c r="AB4" s="6" t="s">
        <v>12</v>
      </c>
      <c r="AC4" s="6" t="s">
        <v>12</v>
      </c>
      <c r="AD4" s="6" t="s">
        <v>54</v>
      </c>
      <c r="AE4" s="6" t="s">
        <v>54</v>
      </c>
      <c r="AF4" s="6" t="s">
        <v>54</v>
      </c>
      <c r="AG4" s="6" t="s">
        <v>54</v>
      </c>
      <c r="AH4" s="6" t="s">
        <v>14</v>
      </c>
      <c r="AI4" s="6" t="s">
        <v>14</v>
      </c>
      <c r="AJ4" s="6" t="s">
        <v>9</v>
      </c>
      <c r="AK4" s="6" t="s">
        <v>9</v>
      </c>
      <c r="AL4" s="6" t="s">
        <v>14</v>
      </c>
      <c r="AM4" s="6" t="s">
        <v>14</v>
      </c>
      <c r="AN4" s="6" t="s">
        <v>12</v>
      </c>
      <c r="AO4" s="6" t="s">
        <v>12</v>
      </c>
      <c r="AP4" s="6" t="s">
        <v>9</v>
      </c>
      <c r="AQ4" s="6" t="s">
        <v>9</v>
      </c>
      <c r="AR4" s="6" t="s">
        <v>9</v>
      </c>
      <c r="AS4" s="6" t="s">
        <v>9</v>
      </c>
      <c r="AT4" s="6" t="s">
        <v>12</v>
      </c>
      <c r="AU4" s="6" t="s">
        <v>9</v>
      </c>
      <c r="AV4" s="6" t="s">
        <v>12</v>
      </c>
      <c r="AW4" s="6" t="s">
        <v>12</v>
      </c>
      <c r="AX4" s="6" t="s">
        <v>9</v>
      </c>
    </row>
    <row r="5" spans="1:50" s="10" customFormat="1" x14ac:dyDescent="0.25">
      <c r="A5" s="5" t="s">
        <v>42</v>
      </c>
      <c r="B5" s="5" t="s">
        <v>41</v>
      </c>
      <c r="C5" s="7" t="s">
        <v>6</v>
      </c>
      <c r="D5" s="7" t="s">
        <v>6</v>
      </c>
      <c r="E5" s="7" t="s">
        <v>6</v>
      </c>
      <c r="F5" s="13" t="s">
        <v>11</v>
      </c>
      <c r="G5" s="7" t="s">
        <v>6</v>
      </c>
      <c r="H5" s="13" t="s">
        <v>11</v>
      </c>
      <c r="I5" s="12" t="s">
        <v>6</v>
      </c>
      <c r="J5" s="13" t="s">
        <v>11</v>
      </c>
      <c r="K5" s="12" t="s">
        <v>6</v>
      </c>
      <c r="L5" s="13" t="s">
        <v>11</v>
      </c>
      <c r="M5" s="12" t="s">
        <v>6</v>
      </c>
      <c r="N5" s="13" t="s">
        <v>7</v>
      </c>
      <c r="O5" s="7" t="s">
        <v>6</v>
      </c>
      <c r="P5" s="7" t="s">
        <v>6</v>
      </c>
      <c r="Q5" s="7" t="s">
        <v>6</v>
      </c>
      <c r="R5" s="13" t="s">
        <v>7</v>
      </c>
      <c r="S5" s="7" t="s">
        <v>6</v>
      </c>
      <c r="T5" s="13" t="s">
        <v>7</v>
      </c>
      <c r="U5" s="7" t="s">
        <v>6</v>
      </c>
      <c r="V5" s="13" t="s">
        <v>7</v>
      </c>
      <c r="W5" s="7" t="s">
        <v>6</v>
      </c>
      <c r="X5" s="13" t="s">
        <v>7</v>
      </c>
      <c r="Y5" s="7" t="s">
        <v>6</v>
      </c>
      <c r="Z5" s="13" t="s">
        <v>11</v>
      </c>
      <c r="AA5" s="12" t="s">
        <v>6</v>
      </c>
      <c r="AB5" s="13" t="s">
        <v>11</v>
      </c>
      <c r="AC5" s="12" t="s">
        <v>6</v>
      </c>
      <c r="AD5" s="13" t="s">
        <v>11</v>
      </c>
      <c r="AE5" s="12" t="s">
        <v>6</v>
      </c>
      <c r="AF5" s="13" t="s">
        <v>18</v>
      </c>
      <c r="AG5" s="12" t="s">
        <v>6</v>
      </c>
      <c r="AH5" s="13" t="s">
        <v>11</v>
      </c>
      <c r="AI5" s="12" t="s">
        <v>6</v>
      </c>
      <c r="AJ5" s="13" t="s">
        <v>11</v>
      </c>
      <c r="AK5" s="7" t="s">
        <v>6</v>
      </c>
      <c r="AL5" s="13" t="s">
        <v>11</v>
      </c>
      <c r="AM5" s="12" t="s">
        <v>6</v>
      </c>
      <c r="AN5" s="13" t="s">
        <v>11</v>
      </c>
      <c r="AO5" s="12" t="s">
        <v>6</v>
      </c>
      <c r="AP5" s="13" t="s">
        <v>11</v>
      </c>
      <c r="AQ5" s="12" t="s">
        <v>6</v>
      </c>
      <c r="AR5" s="15" t="s">
        <v>11</v>
      </c>
      <c r="AS5" s="12" t="s">
        <v>6</v>
      </c>
      <c r="AT5" s="7" t="s">
        <v>6</v>
      </c>
      <c r="AU5" s="7" t="s">
        <v>6</v>
      </c>
      <c r="AV5" s="13" t="s">
        <v>18</v>
      </c>
      <c r="AW5" s="12" t="s">
        <v>6</v>
      </c>
      <c r="AX5" s="12" t="s">
        <v>6</v>
      </c>
    </row>
    <row r="6" spans="1:50" s="2" customFormat="1" ht="54.6" hidden="1" customHeight="1" x14ac:dyDescent="0.25">
      <c r="A6" s="5" t="s">
        <v>42</v>
      </c>
      <c r="B6" s="6" t="s">
        <v>38</v>
      </c>
      <c r="C6" s="8" t="s">
        <v>49</v>
      </c>
      <c r="D6" s="8" t="str">
        <f t="shared" ref="D6:U6" si="0">CONCATENATE(D2,", ",D4,", ","in ",D5)</f>
        <v>UK, Imports, in d/bush</v>
      </c>
      <c r="E6" s="8" t="str">
        <f t="shared" si="0"/>
        <v>Baghdad, Exports, in d/bush</v>
      </c>
      <c r="F6" s="8" t="str">
        <f t="shared" si="0"/>
        <v>Baghdad, Bazaar (Local), in pound/lb.</v>
      </c>
      <c r="G6" s="8" t="str">
        <f t="shared" si="0"/>
        <v>Baghdad, Bazaar (Local), in d/bush</v>
      </c>
      <c r="H6" s="8" t="str">
        <f t="shared" si="0"/>
        <v>Basrah, Exports, in pound/lb.</v>
      </c>
      <c r="I6" s="8" t="str">
        <f t="shared" si="0"/>
        <v>Basrah, Exports, in d/bush</v>
      </c>
      <c r="J6" s="8" t="str">
        <f t="shared" si="0"/>
        <v>Basrah, Bazaar (Local), in pound/lb.</v>
      </c>
      <c r="K6" s="8" t="str">
        <f t="shared" si="0"/>
        <v>Basrah, Bazaar (Local), in d/bush</v>
      </c>
      <c r="L6" s="8" t="str">
        <f t="shared" si="0"/>
        <v>Palestine, Exports &amp; few Imports and Bazaar (Local), in pound/lb.</v>
      </c>
      <c r="M6" s="8" t="str">
        <f t="shared" si="0"/>
        <v>Palestine, Exports &amp; few Imports and Bazaar (Local), in d/bush</v>
      </c>
      <c r="N6" s="8" t="str">
        <f t="shared" si="0"/>
        <v>Damascus &amp; Beirut, , in pound/ton</v>
      </c>
      <c r="O6" s="8" t="str">
        <f t="shared" si="0"/>
        <v>Damascus &amp; Beirut, , in d/bush</v>
      </c>
      <c r="P6" s="8" t="str">
        <f t="shared" si="0"/>
        <v>Istanbul (Anatolia), , in d/bush</v>
      </c>
      <c r="Q6" s="8" t="str">
        <f t="shared" si="0"/>
        <v>Istanbul (Rumeli), , in d/bush</v>
      </c>
      <c r="R6" s="8" t="str">
        <f t="shared" si="0"/>
        <v>Turkey &amp; Constantinople, Exports &amp; few Bazaar (Local), in pound/ton</v>
      </c>
      <c r="S6" s="8" t="str">
        <f t="shared" si="0"/>
        <v>Turkey &amp; Constantinople, Exports &amp; few Bazaar (Local), in d/bush</v>
      </c>
      <c r="T6" s="8" t="str">
        <f t="shared" si="0"/>
        <v>Trebizond (Anatolia), Imports &amp; few Exports, in pound/ton</v>
      </c>
      <c r="U6" s="8" t="str">
        <f t="shared" si="0"/>
        <v>Trebizond (Anatolia), Imports &amp; few Exports, in d/bush</v>
      </c>
      <c r="V6" s="8" t="str">
        <f t="shared" ref="V6:AM6" si="1">CONCATENATE(V2,", ",V4,", ","in ",V5)</f>
        <v>Izmir, , in pound/ton</v>
      </c>
      <c r="W6" s="8" t="str">
        <f t="shared" si="1"/>
        <v>Izmir, , in d/bush</v>
      </c>
      <c r="X6" s="8" t="str">
        <f t="shared" si="1"/>
        <v>Alexandretta, Exports, in pound/ton</v>
      </c>
      <c r="Y6" s="8" t="str">
        <f t="shared" si="1"/>
        <v>Alexandretta, Exports, in d/bush</v>
      </c>
      <c r="Z6" s="8" t="str">
        <f t="shared" si="1"/>
        <v>Ispahan &amp; Sultanabad, Bazaar (Local) &amp; few Exports, in pound/lb.</v>
      </c>
      <c r="AA6" s="8" t="str">
        <f t="shared" si="1"/>
        <v>Ispahan &amp; Sultanabad, Bazaar (Local) &amp; few Exports, in d/bush</v>
      </c>
      <c r="AB6" s="8" t="str">
        <f t="shared" si="1"/>
        <v>Khorasan, Imports, in pound/lb.</v>
      </c>
      <c r="AC6" s="8" t="str">
        <f t="shared" si="1"/>
        <v>Khorasan, Imports, in d/bush</v>
      </c>
      <c r="AD6" s="8" t="str">
        <f t="shared" si="1"/>
        <v>Khorasan, Exports &amp; few Bazaar (Local), in pound/lb.</v>
      </c>
      <c r="AE6" s="8" t="str">
        <f t="shared" si="1"/>
        <v>Khorasan, Exports &amp; few Bazaar (Local), in d/bush</v>
      </c>
      <c r="AF6" s="8" t="str">
        <f t="shared" si="1"/>
        <v>Kermanshah, Exports &amp; few Bazaar (Local), in pound/cwts.</v>
      </c>
      <c r="AG6" s="8" t="str">
        <f t="shared" si="1"/>
        <v>Kermanshah, Exports &amp; few Bazaar (Local), in d/bush</v>
      </c>
      <c r="AH6" s="8" t="str">
        <f t="shared" si="1"/>
        <v>Kerman, Bazaar (Local), in pound/lb.</v>
      </c>
      <c r="AI6" s="8" t="str">
        <f t="shared" si="1"/>
        <v>Kerman, Bazaar (Local), in d/bush</v>
      </c>
      <c r="AJ6" s="8" t="str">
        <f t="shared" si="1"/>
        <v>Bam, Exports, in pound/lb.</v>
      </c>
      <c r="AK6" s="8" t="str">
        <f t="shared" si="1"/>
        <v>Bam, Exports, in d/bush</v>
      </c>
      <c r="AL6" s="8" t="str">
        <f t="shared" si="1"/>
        <v>Resht and Ghilan &amp; Tunekabun, Bazaar (Local), in pound/lb.</v>
      </c>
      <c r="AM6" s="8" t="str">
        <f t="shared" si="1"/>
        <v>Resht and Ghilan &amp; Tunekabun, Bazaar (Local), in d/bush</v>
      </c>
      <c r="AN6" s="8" t="str">
        <f t="shared" ref="AN6:AX6" si="2">CONCATENATE(AN2,", ",AN4,", ","in ",AN5)</f>
        <v>Ghilan &amp; Tunekabun, Imports, in pound/lb.</v>
      </c>
      <c r="AO6" s="8" t="str">
        <f t="shared" si="2"/>
        <v>Ghilan &amp; Tunekabun, Imports, in d/bush</v>
      </c>
      <c r="AP6" s="8" t="str">
        <f t="shared" si="2"/>
        <v>Bender Gez &amp; Astarabad, Exports, in pound/lb.</v>
      </c>
      <c r="AQ6" s="8" t="str">
        <f t="shared" si="2"/>
        <v>Bender Gez &amp; Astarabad, Exports, in d/bush</v>
      </c>
      <c r="AR6" s="8" t="str">
        <f t="shared" si="2"/>
        <v>Astara, Exports, in pound/lb.</v>
      </c>
      <c r="AS6" s="8" t="str">
        <f t="shared" si="2"/>
        <v>Astara, Exports, in d/bush</v>
      </c>
      <c r="AT6" s="8" t="str">
        <f t="shared" si="2"/>
        <v>Bahrain, Imports, in d/bush</v>
      </c>
      <c r="AU6" s="8" t="str">
        <f t="shared" si="2"/>
        <v>Bahrain, Exports, in d/bush</v>
      </c>
      <c r="AV6" s="8" t="str">
        <f t="shared" si="2"/>
        <v>Muscat &amp; Lingah, Imports, in pound/cwts.</v>
      </c>
      <c r="AW6" s="8" t="str">
        <f t="shared" si="2"/>
        <v>Muscat &amp; Lingah, Imports, in d/bush</v>
      </c>
      <c r="AX6" s="8" t="str">
        <f t="shared" si="2"/>
        <v>India, Exports, in d/bush</v>
      </c>
    </row>
    <row r="7" spans="1:50" hidden="1" x14ac:dyDescent="0.25">
      <c r="A7" s="9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50" hidden="1" x14ac:dyDescent="0.25">
      <c r="A8" s="9">
        <f t="shared" ref="A8:A71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50" hidden="1" x14ac:dyDescent="0.25">
      <c r="A9" s="9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50" hidden="1" x14ac:dyDescent="0.25">
      <c r="A10" s="9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50" hidden="1" x14ac:dyDescent="0.25">
      <c r="A11" s="9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50" hidden="1" x14ac:dyDescent="0.25">
      <c r="A12" s="9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50" hidden="1" x14ac:dyDescent="0.25">
      <c r="A13" s="9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50" hidden="1" x14ac:dyDescent="0.25">
      <c r="A14" s="9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hidden="1" x14ac:dyDescent="0.25">
      <c r="A15" s="9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hidden="1" x14ac:dyDescent="0.25">
      <c r="A16" s="9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50" x14ac:dyDescent="0.25">
      <c r="A17" s="9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50" x14ac:dyDescent="0.25">
      <c r="A18" s="9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50" x14ac:dyDescent="0.25">
      <c r="A19" s="9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50" x14ac:dyDescent="0.25">
      <c r="A20" s="9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50" x14ac:dyDescent="0.25">
      <c r="A21" s="9">
        <f t="shared" si="3"/>
        <v>1854</v>
      </c>
      <c r="C21" s="1"/>
      <c r="D21" s="1">
        <v>45.398211844361015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50" x14ac:dyDescent="0.25">
      <c r="A22" s="9">
        <f t="shared" si="3"/>
        <v>1855</v>
      </c>
      <c r="C22" s="1">
        <v>52.125</v>
      </c>
      <c r="D22" s="1">
        <v>49.450694875222183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50" x14ac:dyDescent="0.25">
      <c r="A23" s="9">
        <f t="shared" si="3"/>
        <v>1856</v>
      </c>
      <c r="C23" s="1">
        <v>61.625</v>
      </c>
      <c r="D23" s="1">
        <v>48.002037374061416</v>
      </c>
      <c r="E23" s="1"/>
      <c r="F23" s="1"/>
      <c r="G23" s="1"/>
      <c r="H23" s="1"/>
      <c r="I23" s="1"/>
      <c r="J23" s="1"/>
      <c r="K23" s="1"/>
      <c r="L23" s="1">
        <v>3.1078173559646186E-3</v>
      </c>
      <c r="M23" s="3">
        <f t="shared" ref="M23:M30" si="4">L23*50*240</f>
        <v>37.293808271575429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50" x14ac:dyDescent="0.25">
      <c r="A24" s="9">
        <f t="shared" si="3"/>
        <v>1857</v>
      </c>
      <c r="C24" s="1">
        <v>63.125</v>
      </c>
      <c r="D24" s="1">
        <v>49.797700825918703</v>
      </c>
      <c r="E24" s="1"/>
      <c r="F24" s="1"/>
      <c r="G24" s="1"/>
      <c r="H24" s="1"/>
      <c r="I24" s="1"/>
      <c r="J24" s="1"/>
      <c r="K24" s="1"/>
      <c r="L24" s="1">
        <v>2.7444419052770571E-3</v>
      </c>
      <c r="M24" s="3">
        <f t="shared" si="4"/>
        <v>32.933302863324684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50" x14ac:dyDescent="0.25">
      <c r="A25" s="9">
        <f t="shared" si="3"/>
        <v>1858</v>
      </c>
      <c r="C25" s="1">
        <v>52</v>
      </c>
      <c r="D25" s="1">
        <v>38.583157049434277</v>
      </c>
      <c r="E25" s="1"/>
      <c r="F25" s="1"/>
      <c r="G25" s="1"/>
      <c r="H25" s="1"/>
      <c r="I25" s="1"/>
      <c r="J25" s="1"/>
      <c r="K25" s="1"/>
      <c r="L25" s="1">
        <v>1.8024336433286245E-3</v>
      </c>
      <c r="M25" s="3">
        <f t="shared" si="4"/>
        <v>21.629203719943494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50" x14ac:dyDescent="0.25">
      <c r="A26" s="9">
        <f t="shared" si="3"/>
        <v>1859</v>
      </c>
      <c r="C26" s="1">
        <v>50.25</v>
      </c>
      <c r="D26" s="1">
        <v>39.482484292082873</v>
      </c>
      <c r="E26" s="1"/>
      <c r="F26" s="1"/>
      <c r="G26" s="1"/>
      <c r="H26" s="1"/>
      <c r="I26" s="1"/>
      <c r="J26" s="1"/>
      <c r="K26" s="1"/>
      <c r="L26" s="1">
        <v>2.5223550268509932E-3</v>
      </c>
      <c r="M26" s="3">
        <f t="shared" si="4"/>
        <v>30.268260322211916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50" x14ac:dyDescent="0.25">
      <c r="A27" s="9">
        <f t="shared" si="3"/>
        <v>1860</v>
      </c>
      <c r="C27" s="1">
        <v>54.875</v>
      </c>
      <c r="D27" s="1">
        <v>47.663838375929146</v>
      </c>
      <c r="E27" s="1"/>
      <c r="F27" s="1"/>
      <c r="G27" s="1"/>
      <c r="H27" s="1"/>
      <c r="I27" s="1"/>
      <c r="J27" s="1"/>
      <c r="K27" s="1"/>
      <c r="L27" s="1">
        <v>3.1460633258394936E-3</v>
      </c>
      <c r="M27" s="3">
        <f t="shared" si="4"/>
        <v>37.752759910073927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50" x14ac:dyDescent="0.25">
      <c r="A28" s="9">
        <f t="shared" si="3"/>
        <v>1861</v>
      </c>
      <c r="C28" s="1">
        <v>54.125</v>
      </c>
      <c r="D28" s="1">
        <v>45.646364550717095</v>
      </c>
      <c r="E28" s="1"/>
      <c r="F28" s="1"/>
      <c r="G28" s="1"/>
      <c r="H28" s="1"/>
      <c r="I28" s="1"/>
      <c r="J28" s="1"/>
      <c r="K28" s="1"/>
      <c r="L28" s="1">
        <v>2.5556246502696925E-3</v>
      </c>
      <c r="M28" s="3">
        <f t="shared" si="4"/>
        <v>30.667495803236314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>
        <v>24.788721387659443</v>
      </c>
    </row>
    <row r="29" spans="1:50" x14ac:dyDescent="0.25">
      <c r="A29" s="9">
        <f t="shared" si="3"/>
        <v>1862</v>
      </c>
      <c r="C29" s="1">
        <v>52.625</v>
      </c>
      <c r="D29" s="1">
        <v>40.704130983446404</v>
      </c>
      <c r="E29" s="1"/>
      <c r="F29" s="1"/>
      <c r="G29" s="1"/>
      <c r="H29" s="1"/>
      <c r="I29" s="1"/>
      <c r="J29" s="1"/>
      <c r="K29" s="1"/>
      <c r="L29" s="1">
        <v>1.7286048689138581E-3</v>
      </c>
      <c r="M29" s="3">
        <f t="shared" si="4"/>
        <v>20.743258426966296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>
        <v>15.903415277456268</v>
      </c>
    </row>
    <row r="30" spans="1:50" x14ac:dyDescent="0.25">
      <c r="A30" s="9">
        <f t="shared" si="3"/>
        <v>1863</v>
      </c>
      <c r="C30" s="1">
        <v>50.875</v>
      </c>
      <c r="D30" s="1">
        <v>40.973994815760655</v>
      </c>
      <c r="E30" s="1"/>
      <c r="F30" s="1"/>
      <c r="G30" s="1"/>
      <c r="H30" s="1"/>
      <c r="I30" s="1"/>
      <c r="J30" s="1"/>
      <c r="K30" s="1"/>
      <c r="L30" s="1">
        <v>1.7298853541958513E-3</v>
      </c>
      <c r="M30" s="3">
        <f t="shared" si="4"/>
        <v>20.758624250350213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>
        <v>16.475275333326707</v>
      </c>
    </row>
    <row r="31" spans="1:50" x14ac:dyDescent="0.25">
      <c r="A31" s="9">
        <f t="shared" si="3"/>
        <v>1864</v>
      </c>
      <c r="C31" s="1">
        <v>44.875</v>
      </c>
      <c r="D31" s="1">
        <v>35.36370925366851</v>
      </c>
      <c r="E31" s="1"/>
      <c r="F31" s="1"/>
      <c r="G31" s="1"/>
      <c r="H31" s="1"/>
      <c r="I31" s="1"/>
      <c r="J31" s="1">
        <v>5.7958333333333343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3.634615384615385</v>
      </c>
      <c r="W31" s="1">
        <f>V31/2240*50*240</f>
        <v>19.471153846153847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>
        <v>20.179621831228786</v>
      </c>
    </row>
    <row r="32" spans="1:50" x14ac:dyDescent="0.25">
      <c r="A32" s="9">
        <f t="shared" si="3"/>
        <v>1865</v>
      </c>
      <c r="C32" s="1">
        <v>44.625</v>
      </c>
      <c r="D32" s="1">
        <v>34.607142857142861</v>
      </c>
      <c r="E32" s="1"/>
      <c r="F32" s="1"/>
      <c r="G32" s="1"/>
      <c r="H32" s="1"/>
      <c r="I32" s="1"/>
      <c r="J32" s="1">
        <v>4.7250000000000005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5.115384615384615</v>
      </c>
      <c r="W32" s="1">
        <f t="shared" ref="W32:W77" si="5">V32/2240*50*240</f>
        <v>27.40384615384615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>
        <v>26.058963332878118</v>
      </c>
    </row>
    <row r="33" spans="1:50" x14ac:dyDescent="0.25">
      <c r="A33" s="9">
        <f t="shared" si="3"/>
        <v>1866</v>
      </c>
      <c r="C33" s="1">
        <v>56.125</v>
      </c>
      <c r="D33" s="1">
        <v>47.571428571428577</v>
      </c>
      <c r="E33" s="1"/>
      <c r="F33" s="1">
        <v>1.8587332213132865E-3</v>
      </c>
      <c r="G33" s="1">
        <f t="shared" ref="G33:G38" si="6">F33*50*240</f>
        <v>22.304798655759438</v>
      </c>
      <c r="H33" s="1"/>
      <c r="I33" s="1"/>
      <c r="J33" s="1">
        <v>1.2340425531914894E-3</v>
      </c>
      <c r="K33" s="3">
        <f>J33*50*240</f>
        <v>14.808510638297873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5.384615384615385</v>
      </c>
      <c r="W33" s="1">
        <f t="shared" si="5"/>
        <v>28.846153846153847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>
        <v>26.759165785248829</v>
      </c>
    </row>
    <row r="34" spans="1:50" x14ac:dyDescent="0.25">
      <c r="A34" s="9">
        <f t="shared" si="3"/>
        <v>1867</v>
      </c>
      <c r="C34" s="1">
        <v>60</v>
      </c>
      <c r="D34" s="1">
        <v>53.410714285714292</v>
      </c>
      <c r="E34" s="1"/>
      <c r="F34" s="1">
        <v>2.9852382039273991E-3</v>
      </c>
      <c r="G34" s="1">
        <f t="shared" si="6"/>
        <v>35.822858447128787</v>
      </c>
      <c r="H34" s="1"/>
      <c r="I34" s="1"/>
      <c r="J34" s="1">
        <v>1.9148936170212765E-3</v>
      </c>
      <c r="K34" s="3">
        <f>J34*50*240</f>
        <v>22.978723404255319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>
        <v>23.131207507996912</v>
      </c>
    </row>
    <row r="35" spans="1:50" x14ac:dyDescent="0.25">
      <c r="A35" s="9">
        <f t="shared" si="3"/>
        <v>1868</v>
      </c>
      <c r="C35" s="1">
        <v>64.5</v>
      </c>
      <c r="D35" s="1">
        <v>54.428571428571423</v>
      </c>
      <c r="E35" s="1">
        <v>19.821428571428573</v>
      </c>
      <c r="F35" s="1">
        <v>1.3522284185054159E-3</v>
      </c>
      <c r="G35" s="1">
        <f t="shared" si="6"/>
        <v>16.226741022064992</v>
      </c>
      <c r="H35" s="1"/>
      <c r="I35" s="1"/>
      <c r="J35" s="1">
        <v>1.2165848336061107E-3</v>
      </c>
      <c r="K35" s="3">
        <f>J35*50*240</f>
        <v>14.599018003273327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7</v>
      </c>
      <c r="W35" s="1">
        <f t="shared" si="5"/>
        <v>37.5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>
        <v>26.365960306324553</v>
      </c>
    </row>
    <row r="36" spans="1:50" x14ac:dyDescent="0.25">
      <c r="A36" s="9">
        <f t="shared" si="3"/>
        <v>1869</v>
      </c>
      <c r="C36" s="1">
        <v>59.125</v>
      </c>
      <c r="D36" s="1">
        <v>44.946428571428577</v>
      </c>
      <c r="E36" s="1"/>
      <c r="F36" s="1">
        <v>9.7301867873294005E-4</v>
      </c>
      <c r="G36" s="1">
        <f t="shared" si="6"/>
        <v>11.676224144795281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4.3076923076923084</v>
      </c>
      <c r="W36" s="1">
        <f t="shared" si="5"/>
        <v>23.07692307692308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>
        <v>41.099828065066085</v>
      </c>
    </row>
    <row r="37" spans="1:50" x14ac:dyDescent="0.25">
      <c r="A37" s="9">
        <f t="shared" si="3"/>
        <v>1870</v>
      </c>
      <c r="C37" s="1">
        <v>51.875</v>
      </c>
      <c r="D37" s="1">
        <v>42.053571428571431</v>
      </c>
      <c r="E37" s="1"/>
      <c r="F37" s="1">
        <v>2.3065189519023972E-3</v>
      </c>
      <c r="G37" s="1">
        <f t="shared" si="6"/>
        <v>27.678227422828765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>
        <v>30.418741658835014</v>
      </c>
    </row>
    <row r="38" spans="1:50" x14ac:dyDescent="0.25">
      <c r="A38" s="9">
        <f t="shared" si="3"/>
        <v>1871</v>
      </c>
      <c r="C38" s="1">
        <v>54.25</v>
      </c>
      <c r="D38" s="1">
        <v>42.482142857142854</v>
      </c>
      <c r="E38" s="1"/>
      <c r="F38" s="1">
        <v>4.3933694321950404E-3</v>
      </c>
      <c r="G38" s="1">
        <f t="shared" si="6"/>
        <v>52.720433186340486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>
        <v>8.0769230769230766</v>
      </c>
      <c r="W38" s="1">
        <f t="shared" si="5"/>
        <v>43.269230769230766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>
        <v>23.832841356957104</v>
      </c>
    </row>
    <row r="39" spans="1:50" x14ac:dyDescent="0.25">
      <c r="A39" s="9">
        <f t="shared" si="3"/>
        <v>1872</v>
      </c>
      <c r="C39" s="1">
        <v>56</v>
      </c>
      <c r="D39" s="1">
        <v>44.089285714285715</v>
      </c>
      <c r="E39" s="1"/>
      <c r="F39" s="1"/>
      <c r="G39" s="1"/>
      <c r="H39" s="1"/>
      <c r="I39" s="1"/>
      <c r="J39" s="1"/>
      <c r="K39" s="1"/>
      <c r="L39" s="1"/>
      <c r="M39" s="1"/>
      <c r="N39" s="1">
        <v>5.1041666666666661</v>
      </c>
      <c r="O39" s="1">
        <f>N39/2240*50*240</f>
        <v>27.343749999999996</v>
      </c>
      <c r="P39" s="1"/>
      <c r="Q39" s="1"/>
      <c r="R39" s="1"/>
      <c r="S39" s="1"/>
      <c r="T39" s="1"/>
      <c r="U39" s="1"/>
      <c r="V39" s="1">
        <v>5.115384615384615</v>
      </c>
      <c r="W39" s="1">
        <f t="shared" si="5"/>
        <v>27.40384615384615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>
        <v>27.10327682533093</v>
      </c>
    </row>
    <row r="40" spans="1:50" x14ac:dyDescent="0.25">
      <c r="A40" s="9">
        <f t="shared" si="3"/>
        <v>1873</v>
      </c>
      <c r="C40" s="1">
        <v>60.625</v>
      </c>
      <c r="D40" s="1">
        <v>46.553571428571431</v>
      </c>
      <c r="E40" s="1"/>
      <c r="F40" s="1"/>
      <c r="G40" s="1"/>
      <c r="H40" s="1"/>
      <c r="I40" s="3"/>
      <c r="J40" s="1"/>
      <c r="K40" s="1"/>
      <c r="L40" s="1">
        <v>2.318530408418049E-3</v>
      </c>
      <c r="M40" s="3">
        <f t="shared" ref="M40:M45" si="7">L40*50*240</f>
        <v>27.822364901016591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>
        <v>28.863023866724799</v>
      </c>
    </row>
    <row r="41" spans="1:50" x14ac:dyDescent="0.25">
      <c r="A41" s="9">
        <f t="shared" si="3"/>
        <v>1874</v>
      </c>
      <c r="C41" s="1">
        <v>67.375</v>
      </c>
      <c r="D41" s="1">
        <v>50.035714285714285</v>
      </c>
      <c r="E41" s="1"/>
      <c r="F41" s="1">
        <v>7.6803482587064749E-4</v>
      </c>
      <c r="G41" s="1">
        <f t="shared" ref="G41:G46" si="8">F41*50*240</f>
        <v>9.2164179104477704</v>
      </c>
      <c r="H41" s="1"/>
      <c r="I41" s="1"/>
      <c r="J41" s="1"/>
      <c r="K41" s="1"/>
      <c r="L41" s="1">
        <v>2.2042338505951996E-3</v>
      </c>
      <c r="M41" s="3">
        <f t="shared" si="7"/>
        <v>26.450806207142396</v>
      </c>
      <c r="N41" s="1">
        <v>3.3766025641025643</v>
      </c>
      <c r="O41" s="1">
        <f>N41/2240*50*240</f>
        <v>18.088942307692307</v>
      </c>
      <c r="P41" s="1"/>
      <c r="Q41" s="1"/>
      <c r="R41" s="1"/>
      <c r="S41" s="1"/>
      <c r="T41" s="1"/>
      <c r="U41" s="1"/>
      <c r="V41" s="1">
        <v>5.6538461538461542</v>
      </c>
      <c r="W41" s="1">
        <f t="shared" si="5"/>
        <v>30.288461538461537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>
        <v>1.7254901960784314E-3</v>
      </c>
      <c r="AM41" s="3">
        <f>AL41*50*240</f>
        <v>20.705882352941178</v>
      </c>
      <c r="AN41" s="1"/>
      <c r="AO41" s="1"/>
      <c r="AP41" s="1"/>
      <c r="AQ41" s="1"/>
      <c r="AR41" s="1"/>
      <c r="AS41" s="1"/>
      <c r="AT41" s="1"/>
      <c r="AU41" s="1"/>
      <c r="AV41" s="1">
        <v>1.3468788390663389</v>
      </c>
      <c r="AW41" s="1"/>
      <c r="AX41" s="1">
        <v>27.940991947180514</v>
      </c>
    </row>
    <row r="42" spans="1:50" x14ac:dyDescent="0.25">
      <c r="A42" s="9">
        <f t="shared" si="3"/>
        <v>1875</v>
      </c>
      <c r="C42" s="1">
        <v>57.625</v>
      </c>
      <c r="D42" s="1">
        <v>44.946428571428577</v>
      </c>
      <c r="E42" s="1"/>
      <c r="F42" s="1">
        <v>1.0209369817578775E-3</v>
      </c>
      <c r="G42" s="1">
        <f t="shared" si="8"/>
        <v>12.25124378109453</v>
      </c>
      <c r="H42" s="1"/>
      <c r="I42" s="1"/>
      <c r="J42" s="1"/>
      <c r="K42" s="1"/>
      <c r="L42" s="1">
        <v>1.9292021127613359E-3</v>
      </c>
      <c r="M42" s="3">
        <f t="shared" si="7"/>
        <v>23.150425353136033</v>
      </c>
      <c r="N42" s="1">
        <v>4.1282051282051286</v>
      </c>
      <c r="O42" s="1">
        <f>N42/2240*50*240</f>
        <v>22.115384615384617</v>
      </c>
      <c r="P42" s="1"/>
      <c r="Q42" s="1"/>
      <c r="R42" s="1"/>
      <c r="S42" s="1"/>
      <c r="T42" s="1"/>
      <c r="U42" s="1"/>
      <c r="V42" s="1">
        <v>5.115384615384615</v>
      </c>
      <c r="W42" s="1">
        <f t="shared" si="5"/>
        <v>27.40384615384615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>
        <v>2.232142857142857E-3</v>
      </c>
      <c r="AM42" s="3">
        <f>AL42*50*240</f>
        <v>26.785714285714285</v>
      </c>
      <c r="AN42" s="1"/>
      <c r="AO42" s="1"/>
      <c r="AP42" s="1"/>
      <c r="AQ42" s="1"/>
      <c r="AR42" s="1"/>
      <c r="AS42" s="1"/>
      <c r="AT42" s="1"/>
      <c r="AU42" s="1"/>
      <c r="AV42" s="1">
        <v>1.156034913530894</v>
      </c>
      <c r="AW42" s="1"/>
      <c r="AX42" s="1">
        <v>22.844612026790845</v>
      </c>
    </row>
    <row r="43" spans="1:50" x14ac:dyDescent="0.25">
      <c r="A43" s="9">
        <f t="shared" si="3"/>
        <v>1876</v>
      </c>
      <c r="C43" s="1">
        <v>52.75</v>
      </c>
      <c r="D43" s="1">
        <v>41.089285714285708</v>
      </c>
      <c r="E43" s="1"/>
      <c r="F43" s="1">
        <v>1.1194029850746269E-3</v>
      </c>
      <c r="G43" s="1">
        <f t="shared" si="8"/>
        <v>13.432835820895523</v>
      </c>
      <c r="H43" s="1"/>
      <c r="I43" s="1"/>
      <c r="J43" s="1"/>
      <c r="K43" s="1"/>
      <c r="L43" s="1">
        <v>2.089626926656327E-3</v>
      </c>
      <c r="M43" s="3">
        <f t="shared" si="7"/>
        <v>25.075523119875925</v>
      </c>
      <c r="N43" s="1"/>
      <c r="O43" s="1"/>
      <c r="P43" s="1"/>
      <c r="Q43" s="1">
        <v>21.189752650176679</v>
      </c>
      <c r="R43" s="1"/>
      <c r="S43" s="1"/>
      <c r="T43" s="1"/>
      <c r="U43" s="1"/>
      <c r="V43" s="1">
        <v>4.8461538461538467</v>
      </c>
      <c r="W43" s="1">
        <f t="shared" si="5"/>
        <v>25.961538461538463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>
        <v>1.488095238095241E-3</v>
      </c>
      <c r="AM43" s="3">
        <f>AL43*50*240</f>
        <v>17.857142857142893</v>
      </c>
      <c r="AN43" s="1"/>
      <c r="AO43" s="1"/>
      <c r="AP43" s="1"/>
      <c r="AQ43" s="1"/>
      <c r="AR43" s="1"/>
      <c r="AS43" s="1"/>
      <c r="AT43" s="1"/>
      <c r="AU43" s="1"/>
      <c r="AV43" s="1">
        <v>1.250889060282147</v>
      </c>
      <c r="AW43" s="1"/>
      <c r="AX43" s="1">
        <v>18.480771075926786</v>
      </c>
    </row>
    <row r="44" spans="1:50" x14ac:dyDescent="0.25">
      <c r="A44" s="9">
        <f t="shared" si="3"/>
        <v>1877</v>
      </c>
      <c r="C44" s="1">
        <v>59.5</v>
      </c>
      <c r="D44" s="1">
        <v>44.625</v>
      </c>
      <c r="E44" s="1"/>
      <c r="F44" s="1">
        <v>8.8787878787878927E-4</v>
      </c>
      <c r="G44" s="1">
        <f t="shared" si="8"/>
        <v>10.654545454545472</v>
      </c>
      <c r="H44" s="1"/>
      <c r="I44" s="1"/>
      <c r="J44" s="1"/>
      <c r="K44" s="1"/>
      <c r="L44" s="1">
        <v>3.2102728731942215E-3</v>
      </c>
      <c r="M44" s="3">
        <f t="shared" si="7"/>
        <v>38.523274478330656</v>
      </c>
      <c r="N44" s="1">
        <v>8.4670833333333331</v>
      </c>
      <c r="O44" s="1">
        <f>N44/2240*50*240</f>
        <v>45.359375</v>
      </c>
      <c r="P44" s="1"/>
      <c r="Q44" s="1">
        <v>29.146643109540637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>
        <v>1.8568546138582311</v>
      </c>
      <c r="AW44" s="1"/>
      <c r="AX44" s="1">
        <v>23.439579360631988</v>
      </c>
    </row>
    <row r="45" spans="1:50" x14ac:dyDescent="0.25">
      <c r="A45" s="9">
        <f t="shared" si="3"/>
        <v>1878</v>
      </c>
      <c r="C45" s="1">
        <v>60.25</v>
      </c>
      <c r="D45" s="1">
        <v>41.946428571428577</v>
      </c>
      <c r="E45" s="1"/>
      <c r="F45" s="1">
        <v>1.5934343434343423E-3</v>
      </c>
      <c r="G45" s="1">
        <f t="shared" si="8"/>
        <v>19.121212121212107</v>
      </c>
      <c r="H45" s="1"/>
      <c r="I45" s="1"/>
      <c r="J45" s="1"/>
      <c r="K45" s="1"/>
      <c r="L45" s="1">
        <v>2.2471910112359548E-3</v>
      </c>
      <c r="M45" s="3">
        <f t="shared" si="7"/>
        <v>26.966292134831455</v>
      </c>
      <c r="N45" s="1">
        <v>5.6762569832402221</v>
      </c>
      <c r="O45" s="1">
        <f>N45/2240*50*240</f>
        <v>30.408519553072619</v>
      </c>
      <c r="P45" s="1"/>
      <c r="Q45" s="1">
        <v>27.782332155477032</v>
      </c>
      <c r="R45" s="1"/>
      <c r="S45" s="1"/>
      <c r="T45" s="1"/>
      <c r="U45" s="1"/>
      <c r="V45" s="1"/>
      <c r="W45" s="1"/>
      <c r="X45" s="1">
        <v>10.082623421943952</v>
      </c>
      <c r="Y45" s="1">
        <f t="shared" ref="Y45:Y50" si="9">X45/2240*50*240</f>
        <v>54.014054046128308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>
        <v>1.2464427721531819</v>
      </c>
      <c r="AW45" s="1"/>
      <c r="AX45" s="1">
        <v>32.882823103830702</v>
      </c>
    </row>
    <row r="46" spans="1:50" x14ac:dyDescent="0.25">
      <c r="A46" s="9">
        <f t="shared" si="3"/>
        <v>1879</v>
      </c>
      <c r="C46" s="1">
        <v>51</v>
      </c>
      <c r="D46" s="1">
        <v>44.571428571428569</v>
      </c>
      <c r="E46" s="1"/>
      <c r="F46" s="1">
        <v>2.4242424242424216E-3</v>
      </c>
      <c r="G46" s="1">
        <f t="shared" si="8"/>
        <v>29.090909090909058</v>
      </c>
      <c r="H46" s="1"/>
      <c r="I46" s="1"/>
      <c r="J46" s="1"/>
      <c r="K46" s="1"/>
      <c r="L46" s="1">
        <v>2.9962546816479402E-3</v>
      </c>
      <c r="M46" s="3">
        <f>L46*50*240</f>
        <v>35.955056179775283</v>
      </c>
      <c r="N46" s="1">
        <v>6.6222998137802609</v>
      </c>
      <c r="O46" s="1">
        <f>N46/2240*50*240</f>
        <v>35.476606145251402</v>
      </c>
      <c r="P46" s="1"/>
      <c r="Q46" s="1">
        <v>25.91236749116608</v>
      </c>
      <c r="R46" s="1"/>
      <c r="S46" s="1"/>
      <c r="T46" s="1"/>
      <c r="U46" s="1"/>
      <c r="V46" s="1"/>
      <c r="W46" s="1"/>
      <c r="X46" s="1">
        <v>9.9999999999999911</v>
      </c>
      <c r="Y46" s="1">
        <f t="shared" si="9"/>
        <v>53.571428571428527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>
        <v>0.34723393007155062</v>
      </c>
      <c r="AW46" s="1">
        <f t="shared" ref="AW46:AW60" si="10">AV46/112*50*240</f>
        <v>37.203635364808996</v>
      </c>
      <c r="AX46" s="1">
        <v>35.043054523574007</v>
      </c>
    </row>
    <row r="47" spans="1:50" x14ac:dyDescent="0.25">
      <c r="A47" s="9">
        <f t="shared" si="3"/>
        <v>1880</v>
      </c>
      <c r="C47" s="1">
        <v>49.625</v>
      </c>
      <c r="D47" s="1">
        <v>45.857142857142854</v>
      </c>
      <c r="E47" s="1"/>
      <c r="F47" s="1"/>
      <c r="G47" s="1"/>
      <c r="H47" s="1"/>
      <c r="I47" s="1"/>
      <c r="J47" s="1"/>
      <c r="K47" s="1"/>
      <c r="L47" s="1">
        <v>2.1420576106962897E-3</v>
      </c>
      <c r="M47" s="3">
        <f t="shared" ref="M47:M49" si="11">L47*50*240</f>
        <v>25.704691328355477</v>
      </c>
      <c r="N47" s="1"/>
      <c r="O47" s="1"/>
      <c r="P47" s="1"/>
      <c r="Q47" s="1">
        <v>29.308833922261481</v>
      </c>
      <c r="R47" s="1"/>
      <c r="S47" s="1"/>
      <c r="T47" s="1"/>
      <c r="U47" s="1"/>
      <c r="V47" s="1"/>
      <c r="W47" s="1"/>
      <c r="X47" s="1">
        <v>9.1359593392630156</v>
      </c>
      <c r="Y47" s="1">
        <f t="shared" si="9"/>
        <v>48.942639317480442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>
        <v>0.18433865832600471</v>
      </c>
      <c r="AW47" s="1">
        <f t="shared" si="10"/>
        <v>19.750570534929079</v>
      </c>
      <c r="AX47" s="1">
        <v>27.553738491238491</v>
      </c>
    </row>
    <row r="48" spans="1:50" x14ac:dyDescent="0.25">
      <c r="A48" s="9">
        <f t="shared" si="3"/>
        <v>1881</v>
      </c>
      <c r="C48" s="1">
        <v>47.875</v>
      </c>
      <c r="D48" s="1">
        <v>44.464285714285715</v>
      </c>
      <c r="E48" s="1"/>
      <c r="F48" s="1"/>
      <c r="G48" s="1"/>
      <c r="H48" s="1"/>
      <c r="I48" s="1"/>
      <c r="J48" s="1"/>
      <c r="K48" s="1"/>
      <c r="L48" s="1">
        <v>2.0793978659437245E-3</v>
      </c>
      <c r="M48" s="3">
        <f t="shared" si="11"/>
        <v>24.952774391324695</v>
      </c>
      <c r="N48" s="1"/>
      <c r="O48" s="1"/>
      <c r="P48" s="1"/>
      <c r="Q48" s="1">
        <v>25.616607773851591</v>
      </c>
      <c r="R48" s="1"/>
      <c r="S48" s="1"/>
      <c r="T48" s="1">
        <v>0.24995708154506438</v>
      </c>
      <c r="U48" s="1">
        <f>T48/112*50*240</f>
        <v>26.781115879828324</v>
      </c>
      <c r="V48" s="1"/>
      <c r="W48" s="1"/>
      <c r="X48" s="1">
        <v>7.9999999999999929</v>
      </c>
      <c r="Y48" s="1">
        <f t="shared" si="9"/>
        <v>42.857142857142819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>
        <v>0.17743371522648049</v>
      </c>
      <c r="AW48" s="1">
        <f t="shared" si="10"/>
        <v>19.010755202837196</v>
      </c>
      <c r="AX48" s="1">
        <v>22.845446577817302</v>
      </c>
    </row>
    <row r="49" spans="1:50" x14ac:dyDescent="0.25">
      <c r="A49" s="9">
        <f t="shared" si="3"/>
        <v>1882</v>
      </c>
      <c r="C49" s="1">
        <v>46.75</v>
      </c>
      <c r="D49" s="1">
        <v>38.142857142857139</v>
      </c>
      <c r="E49" s="1"/>
      <c r="F49" s="1"/>
      <c r="G49" s="1"/>
      <c r="H49" s="1"/>
      <c r="I49" s="1"/>
      <c r="J49" s="1"/>
      <c r="K49" s="1"/>
      <c r="L49" s="1">
        <v>1.9967546188049351E-3</v>
      </c>
      <c r="M49" s="3">
        <f t="shared" si="11"/>
        <v>23.961055425659222</v>
      </c>
      <c r="N49" s="1"/>
      <c r="O49" s="1"/>
      <c r="P49" s="1"/>
      <c r="Q49" s="1">
        <v>25.101413427561837</v>
      </c>
      <c r="R49" s="1"/>
      <c r="S49" s="1"/>
      <c r="T49" s="1">
        <v>0.25</v>
      </c>
      <c r="U49" s="1">
        <f>T49/112*50*240</f>
        <v>26.785714285714285</v>
      </c>
      <c r="V49" s="1">
        <v>5.8099940501487461</v>
      </c>
      <c r="W49" s="1">
        <f t="shared" si="5"/>
        <v>31.124968125796851</v>
      </c>
      <c r="X49" s="1">
        <v>7.9999999999999929</v>
      </c>
      <c r="Y49" s="1">
        <f t="shared" si="9"/>
        <v>42.857142857142819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0.11897097487933499</v>
      </c>
      <c r="AW49" s="1">
        <f t="shared" si="10"/>
        <v>12.746890165643034</v>
      </c>
      <c r="AX49" s="1">
        <v>21.57189657189657</v>
      </c>
    </row>
    <row r="50" spans="1:50" x14ac:dyDescent="0.25">
      <c r="A50" s="9">
        <f t="shared" si="3"/>
        <v>1883</v>
      </c>
      <c r="C50" s="1">
        <v>47.75</v>
      </c>
      <c r="D50" s="1">
        <v>37.392857142857146</v>
      </c>
      <c r="E50" s="1"/>
      <c r="F50" s="1"/>
      <c r="G50" s="1"/>
      <c r="H50" s="1"/>
      <c r="I50" s="1"/>
      <c r="J50" s="1"/>
      <c r="K50" s="1"/>
      <c r="L50" s="1"/>
      <c r="M50" s="1"/>
      <c r="N50" s="1">
        <v>3.8101874999999996</v>
      </c>
      <c r="O50" s="1">
        <f>N50/2240*50*240</f>
        <v>20.411718749999999</v>
      </c>
      <c r="P50" s="1"/>
      <c r="Q50" s="1"/>
      <c r="R50" s="1"/>
      <c r="S50" s="1"/>
      <c r="T50" s="1"/>
      <c r="U50" s="1"/>
      <c r="V50" s="1">
        <v>5.8099960333201111</v>
      </c>
      <c r="W50" s="1">
        <f t="shared" si="5"/>
        <v>31.124978749929166</v>
      </c>
      <c r="X50" s="1">
        <v>8.0003715262297455</v>
      </c>
      <c r="Y50" s="1">
        <f t="shared" si="9"/>
        <v>42.859133176230777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>
        <v>0.16396795880718706</v>
      </c>
      <c r="AW50" s="1">
        <f t="shared" si="10"/>
        <v>17.567995586484326</v>
      </c>
      <c r="AX50" s="1">
        <v>20.948365495107705</v>
      </c>
    </row>
    <row r="51" spans="1:50" x14ac:dyDescent="0.25">
      <c r="A51" s="9">
        <f t="shared" si="3"/>
        <v>1884</v>
      </c>
      <c r="C51" s="1">
        <v>46</v>
      </c>
      <c r="D51" s="1">
        <v>34.928571428571423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6.5263658967333367</v>
      </c>
      <c r="S51" s="1">
        <f>R51/2240*44.5*240</f>
        <v>31.116780257639302</v>
      </c>
      <c r="T51" s="1"/>
      <c r="U51" s="1"/>
      <c r="V51" s="1">
        <v>5.6046408839779005</v>
      </c>
      <c r="W51" s="1">
        <f t="shared" si="5"/>
        <v>30.024861878453038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>
        <v>0.17149968497436341</v>
      </c>
      <c r="AW51" s="1">
        <f t="shared" si="10"/>
        <v>18.374966247253223</v>
      </c>
      <c r="AX51" s="1">
        <v>21.180935437133783</v>
      </c>
    </row>
    <row r="52" spans="1:50" x14ac:dyDescent="0.25">
      <c r="A52" s="9">
        <f t="shared" si="3"/>
        <v>1885</v>
      </c>
      <c r="C52" s="1">
        <v>45.125</v>
      </c>
      <c r="D52" s="1">
        <v>31.607142857142854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>
        <v>19.300706713780919</v>
      </c>
      <c r="Q52" s="1">
        <v>20.645936395759719</v>
      </c>
      <c r="R52" s="1">
        <v>7.0304652639011795</v>
      </c>
      <c r="S52" s="1">
        <f>R52/2240*44.5*240</f>
        <v>33.520254026100268</v>
      </c>
      <c r="T52" s="1">
        <v>3.333333333333333</v>
      </c>
      <c r="U52" s="1">
        <f>T52/2240*50*240</f>
        <v>17.857142857142858</v>
      </c>
      <c r="V52" s="1">
        <v>5.1099793611793611</v>
      </c>
      <c r="W52" s="1">
        <f t="shared" si="5"/>
        <v>27.374889434889436</v>
      </c>
      <c r="X52" s="1">
        <v>7.594384527324209</v>
      </c>
      <c r="Y52" s="1">
        <f t="shared" ref="Y52:Y80" si="12">X52/2240*50*240</f>
        <v>40.684202824951122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>
        <v>0.24128523579849945</v>
      </c>
      <c r="AW52" s="1">
        <f t="shared" si="10"/>
        <v>25.851989549839224</v>
      </c>
      <c r="AX52" s="1">
        <v>18.31007005025911</v>
      </c>
    </row>
    <row r="53" spans="1:50" x14ac:dyDescent="0.25">
      <c r="A53" s="9">
        <f t="shared" si="3"/>
        <v>1886</v>
      </c>
      <c r="C53" s="1">
        <v>39.875</v>
      </c>
      <c r="D53" s="1">
        <v>30.964285714285715</v>
      </c>
      <c r="E53" s="1"/>
      <c r="F53" s="1"/>
      <c r="G53" s="1"/>
      <c r="H53" s="1"/>
      <c r="I53" s="1"/>
      <c r="J53" s="1"/>
      <c r="K53" s="1"/>
      <c r="L53" s="1">
        <v>1.8159119282714789E-3</v>
      </c>
      <c r="M53" s="3">
        <f t="shared" ref="M53:M54" si="13">L53*50*240</f>
        <v>21.790943139257745</v>
      </c>
      <c r="N53" s="1"/>
      <c r="O53" s="1"/>
      <c r="P53" s="1">
        <v>20.72226148409894</v>
      </c>
      <c r="Q53" s="1">
        <v>21.199293286219081</v>
      </c>
      <c r="R53" s="1">
        <v>1.8015697808380762E-2</v>
      </c>
      <c r="S53" s="1"/>
      <c r="T53" s="1">
        <v>3.5029585798816569</v>
      </c>
      <c r="U53" s="1">
        <f t="shared" ref="U53:U75" si="14">T53/2240*50*240</f>
        <v>18.765849535080303</v>
      </c>
      <c r="V53" s="1">
        <v>5.0400000000000009</v>
      </c>
      <c r="W53" s="1">
        <f t="shared" si="5"/>
        <v>27.000000000000004</v>
      </c>
      <c r="X53" s="1">
        <v>7.609741087520324</v>
      </c>
      <c r="Y53" s="1">
        <f t="shared" si="12"/>
        <v>40.766470111716025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>
        <v>0.20495270994467138</v>
      </c>
      <c r="AW53" s="1">
        <f t="shared" si="10"/>
        <v>21.959218922643359</v>
      </c>
      <c r="AX53" s="1">
        <v>18.681546285550041</v>
      </c>
    </row>
    <row r="54" spans="1:50" x14ac:dyDescent="0.25">
      <c r="A54" s="9">
        <f t="shared" si="3"/>
        <v>1887</v>
      </c>
      <c r="C54" s="1">
        <v>38</v>
      </c>
      <c r="D54" s="1">
        <v>28.285714285714285</v>
      </c>
      <c r="E54" s="1"/>
      <c r="F54" s="1"/>
      <c r="G54" s="1"/>
      <c r="H54" s="1"/>
      <c r="I54" s="1"/>
      <c r="J54" s="1"/>
      <c r="K54" s="1"/>
      <c r="L54" s="1">
        <v>1.9975031210986267E-3</v>
      </c>
      <c r="M54" s="3">
        <f t="shared" si="13"/>
        <v>23.970037453183519</v>
      </c>
      <c r="N54" s="1"/>
      <c r="O54" s="1"/>
      <c r="P54" s="1">
        <v>18.585159010600709</v>
      </c>
      <c r="Q54" s="1">
        <v>19.691872791519437</v>
      </c>
      <c r="R54" s="1">
        <v>8.9708522825676807E-3</v>
      </c>
      <c r="S54" s="1"/>
      <c r="T54" s="1">
        <v>4</v>
      </c>
      <c r="U54" s="1">
        <f t="shared" si="14"/>
        <v>21.428571428571431</v>
      </c>
      <c r="V54" s="1"/>
      <c r="W54" s="1"/>
      <c r="X54" s="1">
        <v>7.9036166365280209</v>
      </c>
      <c r="Y54" s="1">
        <f t="shared" si="12"/>
        <v>42.340803409971542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>
        <v>0.20184736585460056</v>
      </c>
      <c r="AW54" s="1">
        <f t="shared" si="10"/>
        <v>21.626503484421487</v>
      </c>
      <c r="AX54" s="1">
        <v>24.934286008893892</v>
      </c>
    </row>
    <row r="55" spans="1:50" x14ac:dyDescent="0.25">
      <c r="A55" s="9">
        <f t="shared" si="3"/>
        <v>1888</v>
      </c>
      <c r="C55" s="1">
        <v>41.75</v>
      </c>
      <c r="D55" s="1">
        <v>30.535714285714288</v>
      </c>
      <c r="E55" s="1">
        <v>11.30952380952381</v>
      </c>
      <c r="F55" s="1"/>
      <c r="G55" s="1"/>
      <c r="H55" s="1">
        <v>1.2421540183929804E-3</v>
      </c>
      <c r="I55" s="3">
        <f t="shared" ref="I55:I80" si="15">H55*50*240</f>
        <v>14.905848220715765</v>
      </c>
      <c r="J55" s="1"/>
      <c r="K55" s="1"/>
      <c r="L55" s="1"/>
      <c r="M55" s="1"/>
      <c r="N55" s="1">
        <v>5.2919270833333334</v>
      </c>
      <c r="O55" s="1">
        <f>N55/2240*50*240</f>
        <v>28.349609375000004</v>
      </c>
      <c r="P55" s="1">
        <v>18.384805653710245</v>
      </c>
      <c r="Q55" s="1"/>
      <c r="R55" s="1"/>
      <c r="S55" s="1"/>
      <c r="T55" s="1">
        <v>4</v>
      </c>
      <c r="U55" s="1">
        <f t="shared" si="14"/>
        <v>21.428571428571431</v>
      </c>
      <c r="V55" s="1">
        <v>5.5999617371341115</v>
      </c>
      <c r="W55" s="1">
        <f t="shared" si="5"/>
        <v>29.999795020361312</v>
      </c>
      <c r="X55" s="1">
        <v>7.1891158633897163</v>
      </c>
      <c r="Y55" s="1">
        <f t="shared" si="12"/>
        <v>38.513120696730624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>
        <v>0.17429449465542715</v>
      </c>
      <c r="AW55" s="1">
        <f t="shared" si="10"/>
        <v>18.67441014165291</v>
      </c>
      <c r="AX55" s="1">
        <v>26.248500085709392</v>
      </c>
    </row>
    <row r="56" spans="1:50" x14ac:dyDescent="0.25">
      <c r="A56" s="9">
        <f t="shared" si="3"/>
        <v>1889</v>
      </c>
      <c r="C56" s="1">
        <v>38.75</v>
      </c>
      <c r="D56" s="1">
        <v>30.589285714285719</v>
      </c>
      <c r="E56" s="1">
        <v>10.629251700680273</v>
      </c>
      <c r="F56" s="1"/>
      <c r="G56" s="1"/>
      <c r="H56" s="1">
        <v>1.1904761904761906E-3</v>
      </c>
      <c r="I56" s="3">
        <f t="shared" si="15"/>
        <v>14.285714285714286</v>
      </c>
      <c r="J56" s="1"/>
      <c r="K56" s="1"/>
      <c r="L56" s="1">
        <v>2.1744591032980547E-3</v>
      </c>
      <c r="M56" s="3">
        <f>L56*50*240</f>
        <v>26.093509239576658</v>
      </c>
      <c r="N56" s="1"/>
      <c r="O56" s="1"/>
      <c r="P56" s="1">
        <v>18.86183745583039</v>
      </c>
      <c r="Q56" s="1">
        <v>18.775971731448763</v>
      </c>
      <c r="R56" s="1"/>
      <c r="S56" s="1"/>
      <c r="T56" s="1">
        <v>4</v>
      </c>
      <c r="U56" s="1">
        <f t="shared" si="14"/>
        <v>21.428571428571431</v>
      </c>
      <c r="V56" s="1">
        <v>5.6010037641154327</v>
      </c>
      <c r="W56" s="1">
        <f t="shared" si="5"/>
        <v>30.005377307761247</v>
      </c>
      <c r="X56" s="1">
        <v>6.8950343157044749</v>
      </c>
      <c r="Y56" s="1">
        <f t="shared" si="12"/>
        <v>36.937683834131114</v>
      </c>
      <c r="Z56" s="1"/>
      <c r="AA56" s="1"/>
      <c r="AB56" s="1"/>
      <c r="AC56" s="1"/>
      <c r="AD56" s="1">
        <v>1.1160727558616231E-3</v>
      </c>
      <c r="AE56" s="3">
        <f>AD56*50*240</f>
        <v>13.392873070339478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>
        <v>0.15737555795599623</v>
      </c>
      <c r="AW56" s="1">
        <f t="shared" si="10"/>
        <v>16.861666923856738</v>
      </c>
      <c r="AX56" s="1">
        <v>22.068923041036161</v>
      </c>
    </row>
    <row r="57" spans="1:50" x14ac:dyDescent="0.25">
      <c r="A57" s="9">
        <f t="shared" si="3"/>
        <v>1890</v>
      </c>
      <c r="C57" s="1">
        <v>43</v>
      </c>
      <c r="D57" s="1">
        <v>32.035714285714285</v>
      </c>
      <c r="E57" s="1">
        <v>10.779616724738677</v>
      </c>
      <c r="F57" s="1"/>
      <c r="G57" s="1"/>
      <c r="H57" s="1">
        <v>1.1892202147907181E-3</v>
      </c>
      <c r="I57" s="3">
        <f t="shared" si="15"/>
        <v>14.270642577488617</v>
      </c>
      <c r="J57" s="1"/>
      <c r="K57" s="1"/>
      <c r="L57" s="1"/>
      <c r="M57" s="1"/>
      <c r="N57" s="1"/>
      <c r="O57" s="1"/>
      <c r="P57" s="1">
        <v>23.498586572438164</v>
      </c>
      <c r="Q57" s="1"/>
      <c r="R57" s="1"/>
      <c r="S57" s="1"/>
      <c r="T57" s="1">
        <v>4</v>
      </c>
      <c r="U57" s="1">
        <f t="shared" si="14"/>
        <v>21.428571428571431</v>
      </c>
      <c r="V57" s="1">
        <v>5</v>
      </c>
      <c r="W57" s="1">
        <f t="shared" si="5"/>
        <v>26.785714285714285</v>
      </c>
      <c r="X57" s="1">
        <v>5.7378387420541932</v>
      </c>
      <c r="Y57" s="1">
        <f t="shared" si="12"/>
        <v>30.738421832433175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>
        <v>0.23878886178323475</v>
      </c>
      <c r="AW57" s="1">
        <f t="shared" si="10"/>
        <v>25.584520905346576</v>
      </c>
      <c r="AX57" s="1">
        <v>26.779292863655879</v>
      </c>
    </row>
    <row r="58" spans="1:50" x14ac:dyDescent="0.25">
      <c r="A58" s="9">
        <f t="shared" si="3"/>
        <v>1891</v>
      </c>
      <c r="C58" s="1">
        <v>42.25</v>
      </c>
      <c r="D58" s="1">
        <v>36.428571428571423</v>
      </c>
      <c r="E58" s="1">
        <v>17.05756929637527</v>
      </c>
      <c r="F58" s="1"/>
      <c r="G58" s="1"/>
      <c r="H58" s="1">
        <v>1.497450029183531E-3</v>
      </c>
      <c r="I58" s="3">
        <f t="shared" si="15"/>
        <v>17.969400350202374</v>
      </c>
      <c r="J58" s="1"/>
      <c r="K58" s="1"/>
      <c r="L58" s="1"/>
      <c r="M58" s="1"/>
      <c r="N58" s="1"/>
      <c r="O58" s="1"/>
      <c r="P58" s="1">
        <v>27.095406360424029</v>
      </c>
      <c r="Q58" s="1">
        <v>27.095406360424029</v>
      </c>
      <c r="R58" s="1"/>
      <c r="S58" s="1"/>
      <c r="T58" s="1">
        <v>4</v>
      </c>
      <c r="U58" s="1">
        <f t="shared" si="14"/>
        <v>21.428571428571431</v>
      </c>
      <c r="V58" s="1">
        <v>5.713042161834835</v>
      </c>
      <c r="W58" s="1">
        <f t="shared" si="5"/>
        <v>30.605583009829473</v>
      </c>
      <c r="X58" s="1">
        <v>5.7962659006975734</v>
      </c>
      <c r="Y58" s="1">
        <f t="shared" si="12"/>
        <v>31.051424468022716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>
        <v>1.9607843137254902E-3</v>
      </c>
      <c r="AM58" s="3">
        <f>AL58*50*240</f>
        <v>23.52941176470588</v>
      </c>
      <c r="AN58" s="1"/>
      <c r="AO58" s="1"/>
      <c r="AP58" s="1"/>
      <c r="AQ58" s="1"/>
      <c r="AR58" s="1"/>
      <c r="AS58" s="1"/>
      <c r="AT58" s="1"/>
      <c r="AU58" s="1"/>
      <c r="AV58" s="1">
        <v>0.20354118990373007</v>
      </c>
      <c r="AW58" s="1">
        <f t="shared" si="10"/>
        <v>21.80798463254251</v>
      </c>
      <c r="AX58" s="1">
        <v>28.461408319853618</v>
      </c>
    </row>
    <row r="59" spans="1:50" x14ac:dyDescent="0.25">
      <c r="A59" s="9">
        <f t="shared" si="3"/>
        <v>1892</v>
      </c>
      <c r="C59" s="1">
        <v>39.25</v>
      </c>
      <c r="D59" s="1">
        <v>32.357142857142854</v>
      </c>
      <c r="E59" s="1">
        <v>18.871753246753247</v>
      </c>
      <c r="F59" s="1"/>
      <c r="G59" s="1"/>
      <c r="H59" s="1">
        <v>1.488095238095238E-3</v>
      </c>
      <c r="I59" s="3">
        <f t="shared" si="15"/>
        <v>17.857142857142858</v>
      </c>
      <c r="J59" s="1"/>
      <c r="K59" s="1"/>
      <c r="L59" s="1"/>
      <c r="M59" s="1"/>
      <c r="N59" s="1"/>
      <c r="O59" s="1"/>
      <c r="P59" s="1">
        <v>23.450883392226153</v>
      </c>
      <c r="Q59" s="1">
        <v>23.450883392226153</v>
      </c>
      <c r="R59" s="1">
        <v>6.0127646047967653</v>
      </c>
      <c r="S59" s="1">
        <f>R59/2240*50*240</f>
        <v>32.211238954268389</v>
      </c>
      <c r="T59" s="1">
        <v>4.666666666666667</v>
      </c>
      <c r="U59" s="1">
        <f t="shared" si="14"/>
        <v>25</v>
      </c>
      <c r="V59" s="1">
        <v>5.4086213424198171</v>
      </c>
      <c r="W59" s="1">
        <f t="shared" si="5"/>
        <v>28.974757191534732</v>
      </c>
      <c r="X59" s="1">
        <v>5.0908196260368292</v>
      </c>
      <c r="Y59" s="1">
        <f t="shared" si="12"/>
        <v>27.272247996625872</v>
      </c>
      <c r="Z59" s="1">
        <v>1.510146295422369E-3</v>
      </c>
      <c r="AA59" s="3">
        <f>Z59*50*240</f>
        <v>18.121755545068428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>
        <v>1.9607843137254902E-3</v>
      </c>
      <c r="AM59" s="3">
        <f>AL59*50*240</f>
        <v>23.52941176470588</v>
      </c>
      <c r="AN59" s="1"/>
      <c r="AO59" s="1"/>
      <c r="AP59" s="1"/>
      <c r="AQ59" s="1"/>
      <c r="AR59" s="1"/>
      <c r="AS59" s="1"/>
      <c r="AT59" s="1"/>
      <c r="AU59" s="1"/>
      <c r="AV59" s="1">
        <v>0.2564933560110409</v>
      </c>
      <c r="AW59" s="1">
        <f t="shared" si="10"/>
        <v>27.481431001182955</v>
      </c>
      <c r="AX59" s="1">
        <v>25.17853215639548</v>
      </c>
    </row>
    <row r="60" spans="1:50" x14ac:dyDescent="0.25">
      <c r="A60" s="9">
        <f t="shared" si="3"/>
        <v>1893</v>
      </c>
      <c r="C60" s="1">
        <v>38.375</v>
      </c>
      <c r="D60" s="1">
        <v>27.107142857142851</v>
      </c>
      <c r="E60" s="1">
        <v>9.6280447662936144</v>
      </c>
      <c r="F60" s="1"/>
      <c r="G60" s="1"/>
      <c r="H60" s="1">
        <v>7.4398440666940144E-4</v>
      </c>
      <c r="I60" s="3">
        <f t="shared" si="15"/>
        <v>8.9278128800328158</v>
      </c>
      <c r="J60" s="1"/>
      <c r="K60" s="1"/>
      <c r="L60" s="1"/>
      <c r="M60" s="1"/>
      <c r="N60" s="1"/>
      <c r="O60" s="1"/>
      <c r="P60" s="1">
        <v>19.758657243816256</v>
      </c>
      <c r="Q60" s="1">
        <v>19.758657243816256</v>
      </c>
      <c r="R60" s="1">
        <v>5.7979942119899874</v>
      </c>
      <c r="S60" s="1">
        <f>R60/2240*50*240</f>
        <v>31.060683278517789</v>
      </c>
      <c r="T60" s="1">
        <v>4</v>
      </c>
      <c r="U60" s="1">
        <f t="shared" si="14"/>
        <v>21.428571428571431</v>
      </c>
      <c r="V60" s="1"/>
      <c r="W60" s="1"/>
      <c r="X60" s="1">
        <v>4.3262322472848753</v>
      </c>
      <c r="Y60" s="1">
        <f t="shared" si="12"/>
        <v>23.176244181883259</v>
      </c>
      <c r="Z60" s="1">
        <v>1.6366612111292961E-3</v>
      </c>
      <c r="AA60" s="3">
        <f>Z60*50*240</f>
        <v>19.639934533551553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>
        <v>1.9607843137254902E-3</v>
      </c>
      <c r="AM60" s="3">
        <f>AL60*50*240</f>
        <v>23.52941176470588</v>
      </c>
      <c r="AN60" s="1"/>
      <c r="AO60" s="1"/>
      <c r="AP60" s="1"/>
      <c r="AQ60" s="1"/>
      <c r="AR60" s="1"/>
      <c r="AS60" s="1"/>
      <c r="AT60" s="1"/>
      <c r="AU60" s="1"/>
      <c r="AV60" s="1">
        <v>0.17457410499071863</v>
      </c>
      <c r="AW60" s="1">
        <f t="shared" si="10"/>
        <v>18.704368391862712</v>
      </c>
      <c r="AX60" s="1">
        <v>20.803155559038039</v>
      </c>
    </row>
    <row r="61" spans="1:50" x14ac:dyDescent="0.25">
      <c r="A61" s="9">
        <f t="shared" si="3"/>
        <v>1894</v>
      </c>
      <c r="C61" s="1">
        <v>36.75</v>
      </c>
      <c r="D61" s="1">
        <v>24.321428571428569</v>
      </c>
      <c r="E61" s="1">
        <v>6.8819719323497663</v>
      </c>
      <c r="F61" s="1">
        <v>7.8124999999999993E-4</v>
      </c>
      <c r="G61" s="1">
        <f>F61*50*240</f>
        <v>9.375</v>
      </c>
      <c r="H61" s="1">
        <v>5.7561471307093987E-4</v>
      </c>
      <c r="I61" s="3">
        <f t="shared" si="15"/>
        <v>6.9073765568512782</v>
      </c>
      <c r="J61" s="1"/>
      <c r="K61" s="1"/>
      <c r="L61" s="1"/>
      <c r="M61" s="1"/>
      <c r="N61" s="1"/>
      <c r="O61" s="1"/>
      <c r="P61" s="1">
        <v>14.23462897526502</v>
      </c>
      <c r="Q61" s="1">
        <v>14.23462897526502</v>
      </c>
      <c r="R61" s="1">
        <v>5.1730792284011233</v>
      </c>
      <c r="S61" s="1">
        <f>R61/2240*50*240</f>
        <v>27.712924437863162</v>
      </c>
      <c r="T61" s="1">
        <v>3.9993255774742877</v>
      </c>
      <c r="U61" s="1">
        <f t="shared" si="14"/>
        <v>21.42495845075511</v>
      </c>
      <c r="V61" s="1">
        <v>4.4091513444481381</v>
      </c>
      <c r="W61" s="1">
        <f t="shared" si="5"/>
        <v>23.620453630972168</v>
      </c>
      <c r="X61" s="1">
        <v>4.9135618479880723</v>
      </c>
      <c r="Y61" s="1">
        <f t="shared" si="12"/>
        <v>26.322652757078959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>
        <v>13.452176495385711</v>
      </c>
    </row>
    <row r="62" spans="1:50" x14ac:dyDescent="0.25">
      <c r="A62" s="9">
        <f t="shared" si="3"/>
        <v>1895</v>
      </c>
      <c r="C62" s="1">
        <v>32.875</v>
      </c>
      <c r="D62" s="1">
        <v>25.125000000000004</v>
      </c>
      <c r="E62" s="1">
        <v>8.164138943248533</v>
      </c>
      <c r="F62" s="1">
        <v>6.6026785714285721E-4</v>
      </c>
      <c r="G62" s="1">
        <f>F62*50*240</f>
        <v>7.9232142857142858</v>
      </c>
      <c r="H62" s="1">
        <v>7.2561880433880761E-4</v>
      </c>
      <c r="I62" s="3">
        <f t="shared" si="15"/>
        <v>8.707425652065691</v>
      </c>
      <c r="J62" s="1"/>
      <c r="K62" s="1"/>
      <c r="L62" s="1">
        <v>1.3828867761452031E-3</v>
      </c>
      <c r="M62" s="3">
        <f t="shared" ref="M62:M63" si="16">L62*50*240</f>
        <v>16.594641313742436</v>
      </c>
      <c r="N62" s="1"/>
      <c r="O62" s="1"/>
      <c r="P62" s="1">
        <v>15.971024734982329</v>
      </c>
      <c r="Q62" s="1">
        <v>15.971024734982329</v>
      </c>
      <c r="R62" s="1">
        <v>5.404938110607592</v>
      </c>
      <c r="S62" s="1">
        <f>R62/2240*50*240</f>
        <v>28.955025592540672</v>
      </c>
      <c r="T62" s="1">
        <v>4</v>
      </c>
      <c r="U62" s="1">
        <f t="shared" si="14"/>
        <v>21.428571428571431</v>
      </c>
      <c r="V62" s="1"/>
      <c r="W62" s="1"/>
      <c r="X62" s="1">
        <v>4.9657182512144296</v>
      </c>
      <c r="Y62" s="1">
        <f t="shared" si="12"/>
        <v>26.602062060077298</v>
      </c>
      <c r="Z62" s="1">
        <v>1.3846153846153847E-3</v>
      </c>
      <c r="AA62" s="3">
        <f>Z62*50*240</f>
        <v>16.615384615384617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>
        <v>16.584842444505238</v>
      </c>
    </row>
    <row r="63" spans="1:50" x14ac:dyDescent="0.25">
      <c r="A63" s="9">
        <f t="shared" si="3"/>
        <v>1896</v>
      </c>
      <c r="C63" s="1">
        <v>34.375</v>
      </c>
      <c r="D63" s="1">
        <v>27.214285714285712</v>
      </c>
      <c r="E63" s="1">
        <v>11.651785714285715</v>
      </c>
      <c r="F63" s="1">
        <v>1.0742187499999999E-3</v>
      </c>
      <c r="G63" s="1">
        <f>F63*50*240</f>
        <v>12.890624999999998</v>
      </c>
      <c r="H63" s="1">
        <v>9.0034130454180424E-4</v>
      </c>
      <c r="I63" s="3">
        <f t="shared" si="15"/>
        <v>10.80409565450165</v>
      </c>
      <c r="J63" s="1"/>
      <c r="K63" s="1"/>
      <c r="L63" s="1">
        <v>1.5855181023720351E-3</v>
      </c>
      <c r="M63" s="3">
        <f t="shared" si="16"/>
        <v>19.026217228464418</v>
      </c>
      <c r="N63" s="1"/>
      <c r="O63" s="1"/>
      <c r="P63" s="1">
        <v>20.14982332155477</v>
      </c>
      <c r="Q63" s="1">
        <v>21.32332155477032</v>
      </c>
      <c r="R63" s="1">
        <v>6.1636678110138057</v>
      </c>
      <c r="S63" s="1">
        <f>R63/2240*50*240</f>
        <v>33.019648987573959</v>
      </c>
      <c r="T63" s="1">
        <v>4</v>
      </c>
      <c r="U63" s="1">
        <f t="shared" si="14"/>
        <v>21.428571428571431</v>
      </c>
      <c r="V63" s="1"/>
      <c r="W63" s="1"/>
      <c r="X63" s="1">
        <v>5.5477942922265973</v>
      </c>
      <c r="Y63" s="1">
        <f t="shared" si="12"/>
        <v>29.720326565499629</v>
      </c>
      <c r="Z63" s="1">
        <v>9.9009900990099011E-4</v>
      </c>
      <c r="AA63" s="3">
        <f>Z63*50*240</f>
        <v>11.881188118811881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>
        <v>17.669172932330827</v>
      </c>
      <c r="AU63" s="1">
        <v>20.68106312292359</v>
      </c>
      <c r="AV63" s="1">
        <v>0.1804</v>
      </c>
      <c r="AW63" s="1">
        <f>AV63/112*50*240</f>
        <v>19.328571428571429</v>
      </c>
      <c r="AX63" s="1">
        <v>29.025825016328493</v>
      </c>
    </row>
    <row r="64" spans="1:50" x14ac:dyDescent="0.25">
      <c r="A64" s="9">
        <f t="shared" si="3"/>
        <v>1897</v>
      </c>
      <c r="C64" s="1">
        <v>35.25</v>
      </c>
      <c r="D64" s="1">
        <v>26.464285714285719</v>
      </c>
      <c r="E64" s="1">
        <v>13.581488933601612</v>
      </c>
      <c r="F64" s="1"/>
      <c r="G64" s="1"/>
      <c r="H64" s="1">
        <v>1.1160401791964162E-3</v>
      </c>
      <c r="I64" s="3">
        <f t="shared" si="15"/>
        <v>13.392482150356994</v>
      </c>
      <c r="J64" s="1"/>
      <c r="K64" s="1"/>
      <c r="L64" s="1"/>
      <c r="M64" s="1"/>
      <c r="N64" s="1">
        <v>3.8554216867469879</v>
      </c>
      <c r="O64" s="1">
        <f>N64/2240*50*240</f>
        <v>20.654044750430295</v>
      </c>
      <c r="P64" s="1">
        <v>22.000706713780918</v>
      </c>
      <c r="Q64" s="1">
        <v>20.960777385159009</v>
      </c>
      <c r="R64" s="1"/>
      <c r="S64" s="1"/>
      <c r="T64" s="1">
        <v>3.9986868023637556</v>
      </c>
      <c r="U64" s="1">
        <f t="shared" si="14"/>
        <v>21.421536441234405</v>
      </c>
      <c r="V64" s="1"/>
      <c r="W64" s="1"/>
      <c r="X64" s="1">
        <v>4.821771991610933</v>
      </c>
      <c r="Y64" s="1">
        <f t="shared" si="12"/>
        <v>25.830921383629995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>
        <v>3.5650623885918006E-3</v>
      </c>
      <c r="AM64" s="3">
        <f>AL64*50*240</f>
        <v>42.780748663101605</v>
      </c>
      <c r="AN64" s="1"/>
      <c r="AO64" s="1"/>
      <c r="AP64" s="1"/>
      <c r="AQ64" s="1"/>
      <c r="AR64" s="1"/>
      <c r="AS64" s="1"/>
      <c r="AT64" s="1">
        <v>24.658132091940647</v>
      </c>
      <c r="AU64" s="1">
        <v>25.331632653061227</v>
      </c>
      <c r="AV64" s="1">
        <v>0.18740000000000001</v>
      </c>
      <c r="AW64" s="1">
        <f t="shared" ref="AW64:AW66" si="17">AV64/112*50*240</f>
        <v>20.078571428571433</v>
      </c>
      <c r="AX64" s="1">
        <v>37.686718749309641</v>
      </c>
    </row>
    <row r="65" spans="1:50" x14ac:dyDescent="0.25">
      <c r="A65" s="9">
        <f t="shared" si="3"/>
        <v>1898</v>
      </c>
      <c r="C65" s="1">
        <v>40.75</v>
      </c>
      <c r="D65" s="1">
        <v>29.732142857142858</v>
      </c>
      <c r="E65" s="1">
        <v>21.045918367346939</v>
      </c>
      <c r="F65" s="1"/>
      <c r="G65" s="1"/>
      <c r="H65" s="1">
        <v>1.7859338034776631E-3</v>
      </c>
      <c r="I65" s="3">
        <f t="shared" si="15"/>
        <v>21.431205641731957</v>
      </c>
      <c r="J65" s="1"/>
      <c r="K65" s="1"/>
      <c r="L65" s="1"/>
      <c r="M65" s="1"/>
      <c r="N65" s="1">
        <v>6.2326099053978847</v>
      </c>
      <c r="O65" s="1">
        <f>N65/2240*50*240</f>
        <v>33.388981636060095</v>
      </c>
      <c r="P65" s="1">
        <v>31.131095406360426</v>
      </c>
      <c r="Q65" s="1">
        <v>24.385865724381627</v>
      </c>
      <c r="R65" s="1"/>
      <c r="S65" s="1"/>
      <c r="T65" s="1">
        <v>3.9985693848354793</v>
      </c>
      <c r="U65" s="1">
        <f t="shared" si="14"/>
        <v>21.420907418761498</v>
      </c>
      <c r="V65" s="1">
        <v>3.8855482284564657</v>
      </c>
      <c r="W65" s="1">
        <f t="shared" si="5"/>
        <v>20.815436938159639</v>
      </c>
      <c r="X65" s="1">
        <v>4.8880217170003348</v>
      </c>
      <c r="Y65" s="1">
        <f t="shared" si="12"/>
        <v>26.185830626787507</v>
      </c>
      <c r="Z65" s="1">
        <v>1.7582417582417582E-3</v>
      </c>
      <c r="AA65" s="3">
        <f>Z65*50*240</f>
        <v>21.098901098901099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>
        <v>27.291763610981853</v>
      </c>
      <c r="AU65" s="1">
        <v>25.072886297376094</v>
      </c>
      <c r="AV65" s="1">
        <v>0.21807971014492752</v>
      </c>
      <c r="AW65" s="1">
        <f t="shared" si="17"/>
        <v>23.365683229813662</v>
      </c>
      <c r="AX65" s="1">
        <v>19.972435382359588</v>
      </c>
    </row>
    <row r="66" spans="1:50" x14ac:dyDescent="0.25">
      <c r="A66" s="9">
        <f t="shared" si="3"/>
        <v>1899</v>
      </c>
      <c r="C66" s="1">
        <v>38.375</v>
      </c>
      <c r="D66" s="1">
        <v>30.857142857142854</v>
      </c>
      <c r="E66" s="1">
        <v>24.120469083155651</v>
      </c>
      <c r="F66" s="1"/>
      <c r="G66" s="1"/>
      <c r="H66" s="1">
        <v>2.0089307905672756E-3</v>
      </c>
      <c r="I66" s="3">
        <f t="shared" si="15"/>
        <v>24.107169486807308</v>
      </c>
      <c r="J66" s="1"/>
      <c r="K66" s="1"/>
      <c r="L66" s="1"/>
      <c r="M66" s="1"/>
      <c r="N66" s="1">
        <v>3.8</v>
      </c>
      <c r="O66" s="1">
        <f>N66/2240*50*240</f>
        <v>20.357142857142858</v>
      </c>
      <c r="P66" s="1">
        <v>26.208127208480565</v>
      </c>
      <c r="Q66" s="1"/>
      <c r="R66" s="1"/>
      <c r="S66" s="1"/>
      <c r="T66" s="1">
        <v>4.004307812805953</v>
      </c>
      <c r="U66" s="1">
        <f t="shared" si="14"/>
        <v>21.451648997174747</v>
      </c>
      <c r="V66" s="1">
        <v>4.0497609476463454</v>
      </c>
      <c r="W66" s="1">
        <f t="shared" si="5"/>
        <v>21.695147933819705</v>
      </c>
      <c r="X66" s="1">
        <v>4.4970571482817494</v>
      </c>
      <c r="Y66" s="1">
        <f t="shared" si="12"/>
        <v>24.091377580080803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>
        <v>0.23198305084745763</v>
      </c>
      <c r="AW66" s="1">
        <f t="shared" si="17"/>
        <v>24.855326876513317</v>
      </c>
      <c r="AX66" s="1">
        <v>22.556540975840917</v>
      </c>
    </row>
    <row r="67" spans="1:50" x14ac:dyDescent="0.25">
      <c r="A67" s="9">
        <f t="shared" si="3"/>
        <v>1900</v>
      </c>
      <c r="C67" s="1">
        <v>37.375</v>
      </c>
      <c r="D67" s="1">
        <v>32.357142857142854</v>
      </c>
      <c r="E67" s="1">
        <v>17.79404341241797</v>
      </c>
      <c r="F67" s="1"/>
      <c r="G67" s="1"/>
      <c r="H67" s="1">
        <v>2.0089285714285712E-3</v>
      </c>
      <c r="I67" s="3">
        <f t="shared" si="15"/>
        <v>24.107142857142854</v>
      </c>
      <c r="J67" s="1"/>
      <c r="K67" s="1"/>
      <c r="L67" s="1"/>
      <c r="M67" s="1"/>
      <c r="N67" s="1">
        <v>3.7142857142857144</v>
      </c>
      <c r="O67" s="1">
        <f>N67/2240*50*240</f>
        <v>19.897959183673471</v>
      </c>
      <c r="P67" s="1">
        <v>24.729328621908131</v>
      </c>
      <c r="Q67" s="1">
        <v>21.809893992932857</v>
      </c>
      <c r="R67" s="1">
        <v>5.871665875652587</v>
      </c>
      <c r="S67" s="1">
        <f>R67/2240*50*240</f>
        <v>31.455352905281718</v>
      </c>
      <c r="T67" s="1">
        <v>4.0016217311980542</v>
      </c>
      <c r="U67" s="1">
        <f t="shared" si="14"/>
        <v>21.437259274275291</v>
      </c>
      <c r="V67" s="1">
        <v>2.6614391845635033</v>
      </c>
      <c r="W67" s="1">
        <f t="shared" si="5"/>
        <v>14.257709917304481</v>
      </c>
      <c r="X67" s="1">
        <v>4.8185752930568029</v>
      </c>
      <c r="Y67" s="1">
        <f t="shared" si="12"/>
        <v>25.813796212804302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>
        <v>31.634470943943477</v>
      </c>
    </row>
    <row r="68" spans="1:50" x14ac:dyDescent="0.25">
      <c r="A68" s="9">
        <f t="shared" si="3"/>
        <v>1901</v>
      </c>
      <c r="C68" s="1">
        <v>37.75</v>
      </c>
      <c r="D68" s="1">
        <v>30.214285714285712</v>
      </c>
      <c r="E68" s="1">
        <v>26.785714285714288</v>
      </c>
      <c r="F68" s="1">
        <v>1.5167124542124542E-3</v>
      </c>
      <c r="G68" s="1">
        <f t="shared" ref="G68:G79" si="18">F68*50*240</f>
        <v>18.200549450549453</v>
      </c>
      <c r="H68" s="1">
        <v>2.2321474263092161E-3</v>
      </c>
      <c r="I68" s="3">
        <f t="shared" si="15"/>
        <v>26.785769115710593</v>
      </c>
      <c r="J68" s="1"/>
      <c r="K68" s="1"/>
      <c r="L68" s="1"/>
      <c r="M68" s="1"/>
      <c r="N68" s="1">
        <v>2.3347533536193374</v>
      </c>
      <c r="O68" s="1">
        <f t="shared" ref="O68:O78" si="19">N68/2240*50*240</f>
        <v>12.507607251532166</v>
      </c>
      <c r="P68" s="1">
        <v>22.23922261484099</v>
      </c>
      <c r="Q68" s="1">
        <v>20.32155477031802</v>
      </c>
      <c r="R68" s="1">
        <v>6.3608663666161975</v>
      </c>
      <c r="S68" s="1">
        <f>R68/2240*50*240</f>
        <v>34.076069821158207</v>
      </c>
      <c r="T68" s="1">
        <v>4.2750000000000004</v>
      </c>
      <c r="U68" s="1">
        <f t="shared" si="14"/>
        <v>22.901785714285715</v>
      </c>
      <c r="V68" s="1">
        <v>4.1957367609502239</v>
      </c>
      <c r="W68" s="1">
        <f t="shared" si="5"/>
        <v>22.4771612193762</v>
      </c>
      <c r="X68" s="1">
        <v>4.9509569377990381</v>
      </c>
      <c r="Y68" s="1">
        <f t="shared" si="12"/>
        <v>26.522983595351988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>
        <v>31.200212426978222</v>
      </c>
      <c r="AU68" s="1"/>
      <c r="AV68" s="1"/>
      <c r="AW68" s="1"/>
      <c r="AX68" s="1">
        <v>24.426513626751063</v>
      </c>
    </row>
    <row r="69" spans="1:50" x14ac:dyDescent="0.25">
      <c r="A69" s="9">
        <f t="shared" si="3"/>
        <v>1902</v>
      </c>
      <c r="C69" s="1">
        <v>38.5</v>
      </c>
      <c r="D69" s="1">
        <v>30.321428571428573</v>
      </c>
      <c r="E69" s="1">
        <v>27.649769585253459</v>
      </c>
      <c r="F69" s="1">
        <v>1.3736263736263737E-3</v>
      </c>
      <c r="G69" s="1">
        <f t="shared" si="18"/>
        <v>16.483516483516485</v>
      </c>
      <c r="H69" s="1">
        <v>2.2321288689189276E-3</v>
      </c>
      <c r="I69" s="3">
        <f t="shared" si="15"/>
        <v>26.785546427027132</v>
      </c>
      <c r="J69" s="1"/>
      <c r="K69" s="1"/>
      <c r="L69" s="1"/>
      <c r="M69" s="1"/>
      <c r="N69" s="1">
        <v>2.9380197171024429</v>
      </c>
      <c r="O69" s="1">
        <f t="shared" si="19"/>
        <v>15.739391341620232</v>
      </c>
      <c r="P69" s="1">
        <v>23.88021201413428</v>
      </c>
      <c r="Q69" s="1">
        <v>22.23922261484099</v>
      </c>
      <c r="R69" s="1"/>
      <c r="S69" s="1"/>
      <c r="T69" s="1">
        <v>4.129032258064516</v>
      </c>
      <c r="U69" s="1">
        <f t="shared" si="14"/>
        <v>22.119815668202765</v>
      </c>
      <c r="V69" s="1">
        <v>4.1962529092319629</v>
      </c>
      <c r="W69" s="1">
        <f t="shared" si="5"/>
        <v>22.479926299456945</v>
      </c>
      <c r="X69" s="1">
        <v>4.5730486991327508</v>
      </c>
      <c r="Y69" s="1">
        <f t="shared" si="12"/>
        <v>24.498475173925449</v>
      </c>
      <c r="Z69" s="1"/>
      <c r="AA69" s="1"/>
      <c r="AB69" s="1">
        <v>9.0723783101468794E-3</v>
      </c>
      <c r="AC69" s="3">
        <f>AB69*50*240</f>
        <v>108.86853972176255</v>
      </c>
      <c r="AD69" s="1">
        <v>2.0979020979020979E-3</v>
      </c>
      <c r="AE69" s="1">
        <f>AD69*50*240</f>
        <v>25.174825174825173</v>
      </c>
      <c r="AF69" s="1">
        <v>5.1390013495276651E-2</v>
      </c>
      <c r="AG69" s="1">
        <f>AF69/112*50*240</f>
        <v>5.5060728744939267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>
        <v>28.506640751538708</v>
      </c>
      <c r="AU69" s="1"/>
      <c r="AV69" s="1"/>
      <c r="AW69" s="1"/>
      <c r="AX69" s="1">
        <v>23.421530774471943</v>
      </c>
    </row>
    <row r="70" spans="1:50" x14ac:dyDescent="0.25">
      <c r="A70" s="9">
        <f t="shared" si="3"/>
        <v>1903</v>
      </c>
      <c r="C70" s="1">
        <v>34</v>
      </c>
      <c r="D70" s="1">
        <v>29.142857142857149</v>
      </c>
      <c r="E70" s="1">
        <v>26.629680998613036</v>
      </c>
      <c r="F70" s="1">
        <v>8.2095638736263737E-4</v>
      </c>
      <c r="G70" s="1">
        <f t="shared" si="18"/>
        <v>9.8514766483516496</v>
      </c>
      <c r="H70" s="1">
        <v>2.2321450392052016E-3</v>
      </c>
      <c r="I70" s="3">
        <f t="shared" si="15"/>
        <v>26.785740470462422</v>
      </c>
      <c r="J70" s="1"/>
      <c r="K70" s="1"/>
      <c r="L70" s="1"/>
      <c r="M70" s="1"/>
      <c r="N70" s="1">
        <v>4.4800000000000004</v>
      </c>
      <c r="O70" s="1">
        <f t="shared" si="19"/>
        <v>24</v>
      </c>
      <c r="P70" s="1">
        <v>23.69893992932862</v>
      </c>
      <c r="Q70" s="1">
        <v>21.762190812720846</v>
      </c>
      <c r="R70" s="1"/>
      <c r="S70" s="1"/>
      <c r="T70" s="1">
        <v>4.298160696999032</v>
      </c>
      <c r="U70" s="1">
        <f t="shared" si="14"/>
        <v>23.025860876780531</v>
      </c>
      <c r="V70" s="1">
        <v>4.2147781818181818</v>
      </c>
      <c r="W70" s="1">
        <f t="shared" si="5"/>
        <v>22.579168831168829</v>
      </c>
      <c r="X70" s="1">
        <v>4.4821287519747193</v>
      </c>
      <c r="Y70" s="1">
        <f t="shared" si="12"/>
        <v>24.011404028435997</v>
      </c>
      <c r="Z70" s="1"/>
      <c r="AA70" s="1"/>
      <c r="AB70" s="1">
        <v>4.7099412711026686E-3</v>
      </c>
      <c r="AC70" s="3">
        <f t="shared" ref="AC70:AC79" si="20">AB70*50*240</f>
        <v>56.519295253232023</v>
      </c>
      <c r="AD70" s="1">
        <v>4.8853589090364158E-3</v>
      </c>
      <c r="AE70" s="1">
        <f>AD70*50*240</f>
        <v>58.624306908436992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>
        <v>26.564641024823938</v>
      </c>
      <c r="AU70" s="1"/>
      <c r="AV70" s="1"/>
      <c r="AW70" s="1"/>
      <c r="AX70" s="1">
        <v>21.149877287978956</v>
      </c>
    </row>
    <row r="71" spans="1:50" x14ac:dyDescent="0.25">
      <c r="A71" s="9">
        <f t="shared" si="3"/>
        <v>1904</v>
      </c>
      <c r="C71" s="1">
        <v>33.5</v>
      </c>
      <c r="D71" s="1">
        <v>28.285714285714285</v>
      </c>
      <c r="E71" s="1">
        <v>26.847290640394089</v>
      </c>
      <c r="F71" s="1">
        <v>1.1418269230769229E-3</v>
      </c>
      <c r="G71" s="1">
        <f t="shared" si="18"/>
        <v>13.701923076923075</v>
      </c>
      <c r="H71" s="1">
        <v>2.232142857142857E-3</v>
      </c>
      <c r="I71" s="3">
        <f t="shared" si="15"/>
        <v>26.785714285714285</v>
      </c>
      <c r="J71" s="1"/>
      <c r="K71" s="1"/>
      <c r="L71" s="1">
        <v>1.2724538992759176E-3</v>
      </c>
      <c r="M71" s="3">
        <f t="shared" ref="M71:M73" si="21">L71*50*240</f>
        <v>15.269446791311012</v>
      </c>
      <c r="N71" s="1">
        <v>3.6518787878787879</v>
      </c>
      <c r="O71" s="1">
        <f t="shared" si="19"/>
        <v>19.563636363636363</v>
      </c>
      <c r="P71" s="1">
        <v>22.258303886925795</v>
      </c>
      <c r="Q71" s="1">
        <v>20.502826855123676</v>
      </c>
      <c r="R71" s="1"/>
      <c r="S71" s="1"/>
      <c r="T71" s="1">
        <v>4.6453509739066519</v>
      </c>
      <c r="U71" s="1">
        <f t="shared" si="14"/>
        <v>24.885808788785631</v>
      </c>
      <c r="V71" s="1">
        <v>5.4148236539652066</v>
      </c>
      <c r="W71" s="1">
        <f t="shared" si="5"/>
        <v>29.007983860527894</v>
      </c>
      <c r="X71" s="1">
        <v>4.5819138276553071</v>
      </c>
      <c r="Y71" s="1">
        <f t="shared" si="12"/>
        <v>24.545966933867717</v>
      </c>
      <c r="Z71" s="1"/>
      <c r="AA71" s="1"/>
      <c r="AB71" s="1">
        <v>2.723607104745931E-3</v>
      </c>
      <c r="AC71" s="3">
        <f t="shared" si="20"/>
        <v>32.683285256951173</v>
      </c>
      <c r="AD71" s="1"/>
      <c r="AE71" s="1"/>
      <c r="AF71" s="1">
        <v>0.17913175932977912</v>
      </c>
      <c r="AG71" s="1">
        <f>AF71/112*50*240</f>
        <v>19.192688499619191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>
        <v>42.665893072030258</v>
      </c>
      <c r="AU71" s="1"/>
      <c r="AV71" s="1"/>
      <c r="AW71" s="1"/>
      <c r="AX71" s="1">
        <v>22.828490825711938</v>
      </c>
    </row>
    <row r="72" spans="1:50" x14ac:dyDescent="0.25">
      <c r="A72" s="9">
        <f t="shared" ref="A72:A135" si="22">A71+1</f>
        <v>1905</v>
      </c>
      <c r="C72" s="1">
        <v>36.5</v>
      </c>
      <c r="D72" s="1">
        <v>30.107142857142854</v>
      </c>
      <c r="E72" s="1">
        <v>26.785714285714288</v>
      </c>
      <c r="F72" s="1">
        <v>1.1389652014652013E-3</v>
      </c>
      <c r="G72" s="1">
        <f t="shared" si="18"/>
        <v>13.667582417582416</v>
      </c>
      <c r="H72" s="1">
        <v>2.2380870754919679E-3</v>
      </c>
      <c r="I72" s="3">
        <f t="shared" si="15"/>
        <v>26.857044905903614</v>
      </c>
      <c r="J72" s="1"/>
      <c r="K72" s="1"/>
      <c r="L72" s="1">
        <v>1.3473041286450893E-3</v>
      </c>
      <c r="M72" s="3">
        <f t="shared" si="21"/>
        <v>16.167649543741071</v>
      </c>
      <c r="N72" s="1">
        <v>4.1353846153846154</v>
      </c>
      <c r="O72" s="1">
        <f t="shared" si="19"/>
        <v>22.153846153846153</v>
      </c>
      <c r="P72" s="1">
        <v>24.986925795053001</v>
      </c>
      <c r="Q72" s="1">
        <v>24.901060070671377</v>
      </c>
      <c r="R72" s="1"/>
      <c r="S72" s="1"/>
      <c r="T72" s="1">
        <v>4.3644067796610173</v>
      </c>
      <c r="U72" s="1">
        <f t="shared" si="14"/>
        <v>23.380750605326881</v>
      </c>
      <c r="V72" s="1">
        <v>6.463303469926263</v>
      </c>
      <c r="W72" s="1">
        <f t="shared" si="5"/>
        <v>34.62484001746212</v>
      </c>
      <c r="X72" s="1">
        <v>5.0215390515147593</v>
      </c>
      <c r="Y72" s="1">
        <f t="shared" si="12"/>
        <v>26.90110206168621</v>
      </c>
      <c r="Z72" s="1"/>
      <c r="AA72" s="1"/>
      <c r="AB72" s="1">
        <v>3.5316515437143537E-3</v>
      </c>
      <c r="AC72" s="3">
        <f t="shared" si="20"/>
        <v>42.379818524572244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>
        <v>21.458333333333332</v>
      </c>
      <c r="AU72" s="1">
        <v>23.170731707317074</v>
      </c>
      <c r="AV72" s="1"/>
      <c r="AW72" s="1"/>
      <c r="AX72" s="1">
        <v>25.773846478630908</v>
      </c>
    </row>
    <row r="73" spans="1:50" x14ac:dyDescent="0.25">
      <c r="A73" s="9">
        <f t="shared" si="22"/>
        <v>1906</v>
      </c>
      <c r="C73" s="1">
        <v>36.25</v>
      </c>
      <c r="D73" s="1">
        <v>30.535714285714288</v>
      </c>
      <c r="E73" s="1">
        <v>27.719264649559562</v>
      </c>
      <c r="F73" s="1">
        <v>1.3862484157160962E-3</v>
      </c>
      <c r="G73" s="1">
        <f t="shared" si="18"/>
        <v>16.634980988593153</v>
      </c>
      <c r="H73" s="1">
        <v>2.3066394719764671E-3</v>
      </c>
      <c r="I73" s="3">
        <f t="shared" si="15"/>
        <v>27.679673663717605</v>
      </c>
      <c r="J73" s="1"/>
      <c r="K73" s="1"/>
      <c r="L73" s="1">
        <v>2.295918367346939E-3</v>
      </c>
      <c r="M73" s="3">
        <f t="shared" si="21"/>
        <v>27.551020408163268</v>
      </c>
      <c r="N73" s="1">
        <v>4.2560000000000002</v>
      </c>
      <c r="O73" s="1">
        <f t="shared" si="19"/>
        <v>22.8</v>
      </c>
      <c r="P73" s="1">
        <v>26.942756183745583</v>
      </c>
      <c r="Q73" s="1">
        <v>26.503886925795054</v>
      </c>
      <c r="R73" s="1">
        <v>3.4531249999999996E-3</v>
      </c>
      <c r="S73" s="1">
        <f>R73*44.5*240</f>
        <v>36.879374999999996</v>
      </c>
      <c r="T73" s="1">
        <v>4.2762795817281232</v>
      </c>
      <c r="U73" s="1">
        <f t="shared" si="14"/>
        <v>22.908640616400657</v>
      </c>
      <c r="V73" s="1">
        <v>6.9000060480212895</v>
      </c>
      <c r="W73" s="1">
        <f t="shared" si="5"/>
        <v>36.964318114399767</v>
      </c>
      <c r="X73" s="1">
        <v>4.9193610717506076</v>
      </c>
      <c r="Y73" s="1">
        <f t="shared" si="12"/>
        <v>26.353720027235397</v>
      </c>
      <c r="Z73" s="1"/>
      <c r="AA73" s="1"/>
      <c r="AB73" s="1">
        <v>3.9562262706186388E-3</v>
      </c>
      <c r="AC73" s="3">
        <f t="shared" si="20"/>
        <v>47.474715247423667</v>
      </c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>
        <v>3.3001465959856323E-3</v>
      </c>
      <c r="AO73" s="3">
        <f>AN73*50*240</f>
        <v>39.601759151827586</v>
      </c>
      <c r="AP73" s="1">
        <v>1.5421907506727999E-3</v>
      </c>
      <c r="AQ73" s="3">
        <f>AP73*50*240</f>
        <v>18.506289008073601</v>
      </c>
      <c r="AR73" s="1"/>
      <c r="AS73" s="1"/>
      <c r="AT73" s="1">
        <v>20.5170025470307</v>
      </c>
      <c r="AU73" s="1">
        <v>23.219047619047618</v>
      </c>
      <c r="AV73" s="1"/>
      <c r="AW73" s="1"/>
      <c r="AX73" s="1">
        <v>28.326706772424579</v>
      </c>
    </row>
    <row r="74" spans="1:50" x14ac:dyDescent="0.25">
      <c r="A74" s="9">
        <f t="shared" si="22"/>
        <v>1907</v>
      </c>
      <c r="C74" s="1">
        <v>37.625</v>
      </c>
      <c r="D74" s="1">
        <v>35.839285714285715</v>
      </c>
      <c r="E74" s="1">
        <v>32.142857142857146</v>
      </c>
      <c r="F74" s="1">
        <v>1.4384291950831874E-3</v>
      </c>
      <c r="G74" s="1">
        <f t="shared" si="18"/>
        <v>17.261150340998249</v>
      </c>
      <c r="H74" s="1">
        <v>2.6785701712599107E-3</v>
      </c>
      <c r="I74" s="3">
        <f t="shared" si="15"/>
        <v>32.142842055118933</v>
      </c>
      <c r="J74" s="1">
        <v>2.6786632815002766E-3</v>
      </c>
      <c r="K74" s="3">
        <f t="shared" ref="K74:K75" si="23">J74*50*240</f>
        <v>32.143959378003316</v>
      </c>
      <c r="L74" s="1">
        <v>4.464285714285714E-3</v>
      </c>
      <c r="M74" s="3">
        <f>L74*50*240</f>
        <v>53.571428571428569</v>
      </c>
      <c r="N74" s="1"/>
      <c r="O74" s="1"/>
      <c r="P74" s="1">
        <v>32.743462897526499</v>
      </c>
      <c r="Q74" s="1">
        <v>26.055477031802123</v>
      </c>
      <c r="R74" s="1">
        <v>7.2398190045248869</v>
      </c>
      <c r="S74" s="1">
        <f>R74/2240*44.5*240</f>
        <v>34.518422753716877</v>
      </c>
      <c r="T74" s="1">
        <v>4.4662576687116564</v>
      </c>
      <c r="U74" s="1">
        <f t="shared" si="14"/>
        <v>23.926380368098162</v>
      </c>
      <c r="V74" s="1">
        <v>4.9080573639022553</v>
      </c>
      <c r="W74" s="1">
        <f t="shared" si="5"/>
        <v>26.293164449476365</v>
      </c>
      <c r="X74" s="1">
        <v>5.6759393063583765</v>
      </c>
      <c r="Y74" s="1">
        <f t="shared" si="12"/>
        <v>30.406817712634158</v>
      </c>
      <c r="Z74" s="1"/>
      <c r="AA74" s="1"/>
      <c r="AB74" s="1">
        <v>1.0650887573964497E-2</v>
      </c>
      <c r="AC74" s="3">
        <f t="shared" si="20"/>
        <v>127.81065088757396</v>
      </c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>
        <v>3.4171814242774348E-3</v>
      </c>
      <c r="AO74" s="3">
        <f>AN74*50*240</f>
        <v>41.006177091329221</v>
      </c>
      <c r="AP74" s="1">
        <v>1.8680367464328595E-3</v>
      </c>
      <c r="AQ74" s="3">
        <f>AP74*50*240</f>
        <v>22.416440957194315</v>
      </c>
      <c r="AR74" s="1"/>
      <c r="AS74" s="1"/>
      <c r="AT74" s="1">
        <v>28.571428571428569</v>
      </c>
      <c r="AU74" s="1"/>
      <c r="AV74" s="1"/>
      <c r="AW74" s="1"/>
      <c r="AX74" s="1">
        <v>29.037817402963366</v>
      </c>
    </row>
    <row r="75" spans="1:50" x14ac:dyDescent="0.25">
      <c r="A75" s="9">
        <f t="shared" si="22"/>
        <v>1908</v>
      </c>
      <c r="C75" s="1">
        <v>38.75</v>
      </c>
      <c r="D75" s="1">
        <v>36.107142857142861</v>
      </c>
      <c r="E75" s="1">
        <v>37.5</v>
      </c>
      <c r="F75" s="1">
        <v>1.718665127648017E-3</v>
      </c>
      <c r="G75" s="1">
        <f t="shared" si="18"/>
        <v>20.623981531776202</v>
      </c>
      <c r="H75" s="1">
        <v>3.1250008423705086E-3</v>
      </c>
      <c r="I75" s="3">
        <f t="shared" si="15"/>
        <v>37.500010108446098</v>
      </c>
      <c r="J75" s="1">
        <v>3.1250918529288482E-3</v>
      </c>
      <c r="K75" s="3">
        <f t="shared" si="23"/>
        <v>37.501102235146178</v>
      </c>
      <c r="L75" s="1">
        <v>2.4352268185451639E-3</v>
      </c>
      <c r="M75" s="3">
        <f t="shared" ref="M75:M76" si="24">L75*50*240</f>
        <v>29.222721822541967</v>
      </c>
      <c r="N75" s="1">
        <v>6.4</v>
      </c>
      <c r="O75" s="1">
        <f t="shared" si="19"/>
        <v>34.285714285714285</v>
      </c>
      <c r="P75" s="1">
        <v>32.476325088339223</v>
      </c>
      <c r="Q75" s="1">
        <v>28.364310954063605</v>
      </c>
      <c r="R75" s="1"/>
      <c r="S75" s="1"/>
      <c r="T75" s="1">
        <v>7.1641143786420924</v>
      </c>
      <c r="U75" s="1">
        <f t="shared" si="14"/>
        <v>38.37918417129692</v>
      </c>
      <c r="V75" s="1">
        <v>5.1596551435506823</v>
      </c>
      <c r="W75" s="1">
        <f t="shared" si="5"/>
        <v>27.641009697592942</v>
      </c>
      <c r="X75" s="1">
        <v>5.8217684377478136</v>
      </c>
      <c r="Y75" s="1">
        <f t="shared" si="12"/>
        <v>31.188045202220437</v>
      </c>
      <c r="Z75" s="1"/>
      <c r="AA75" s="1"/>
      <c r="AB75" s="1">
        <v>1.8518518518518517E-2</v>
      </c>
      <c r="AC75" s="3">
        <f t="shared" si="20"/>
        <v>222.2222222222222</v>
      </c>
      <c r="AD75" s="1">
        <v>1.5703739130460235E-3</v>
      </c>
      <c r="AE75" s="1">
        <f t="shared" ref="AE75:AE79" si="25">AD75*50*240</f>
        <v>18.844486956552281</v>
      </c>
      <c r="AF75" s="1">
        <v>0.16948427134603039</v>
      </c>
      <c r="AG75" s="1">
        <f>AF75/112*50*240</f>
        <v>18.159029072788972</v>
      </c>
      <c r="AH75" s="1"/>
      <c r="AI75" s="1"/>
      <c r="AJ75" s="1"/>
      <c r="AK75" s="1"/>
      <c r="AL75" s="1"/>
      <c r="AM75" s="1"/>
      <c r="AN75" s="1">
        <v>3.3866908662257109E-3</v>
      </c>
      <c r="AO75" s="3">
        <f>AN75*50*240</f>
        <v>40.640290394708536</v>
      </c>
      <c r="AP75" s="1">
        <v>3.5644627481362175E-3</v>
      </c>
      <c r="AQ75" s="3">
        <f>AP75*50*240</f>
        <v>42.773552977634608</v>
      </c>
      <c r="AR75" s="1">
        <v>2.8336391362990144E-3</v>
      </c>
      <c r="AS75" s="3">
        <f>AR75*50*240</f>
        <v>34.003669635588174</v>
      </c>
      <c r="AT75" s="1">
        <v>37.953667953667953</v>
      </c>
      <c r="AU75" s="1">
        <v>35.714285714285715</v>
      </c>
      <c r="AV75" s="1">
        <v>0.27641693143384238</v>
      </c>
      <c r="AW75" s="1">
        <f t="shared" ref="AW75:AW77" si="26">AV75/112*50*240</f>
        <v>29.616099796483109</v>
      </c>
      <c r="AX75" s="1">
        <v>35.819508133740648</v>
      </c>
    </row>
    <row r="76" spans="1:50" x14ac:dyDescent="0.25">
      <c r="A76" s="9">
        <f t="shared" si="22"/>
        <v>1909</v>
      </c>
      <c r="C76" s="1">
        <v>40.25</v>
      </c>
      <c r="D76" s="1">
        <v>35.517857142857146</v>
      </c>
      <c r="E76" s="1">
        <v>40.422077922077925</v>
      </c>
      <c r="F76" s="1">
        <v>2.3481350715191017E-3</v>
      </c>
      <c r="G76" s="1">
        <f t="shared" si="18"/>
        <v>28.177620858229222</v>
      </c>
      <c r="H76" s="1">
        <v>3.3482294519949604E-3</v>
      </c>
      <c r="I76" s="3">
        <f t="shared" si="15"/>
        <v>40.178753423939526</v>
      </c>
      <c r="J76" s="1" t="s">
        <v>20</v>
      </c>
      <c r="K76" s="1"/>
      <c r="L76" s="1">
        <v>3.074960376483144E-3</v>
      </c>
      <c r="M76" s="3">
        <f t="shared" si="24"/>
        <v>36.89952451779773</v>
      </c>
      <c r="N76" s="1">
        <v>6.72</v>
      </c>
      <c r="O76" s="1">
        <f t="shared" si="19"/>
        <v>36</v>
      </c>
      <c r="P76" s="1"/>
      <c r="Q76" s="1"/>
      <c r="R76" s="1"/>
      <c r="S76" s="1"/>
      <c r="T76" s="1"/>
      <c r="U76" s="1"/>
      <c r="V76" s="1"/>
      <c r="W76" s="1"/>
      <c r="X76" s="1">
        <v>6.0134589502018789</v>
      </c>
      <c r="Y76" s="1">
        <f t="shared" si="12"/>
        <v>32.214958661795777</v>
      </c>
      <c r="Z76" s="1"/>
      <c r="AA76" s="1"/>
      <c r="AB76" s="1">
        <v>1.8912529550827423E-2</v>
      </c>
      <c r="AC76" s="3">
        <f t="shared" si="20"/>
        <v>226.95035460992909</v>
      </c>
      <c r="AD76" s="1">
        <v>1.9015709611671732E-3</v>
      </c>
      <c r="AE76" s="1">
        <f t="shared" si="25"/>
        <v>22.818851534006079</v>
      </c>
      <c r="AF76" s="1">
        <v>0.17664756446991403</v>
      </c>
      <c r="AG76" s="1">
        <f>AF76/112*50*240</f>
        <v>18.926524764633648</v>
      </c>
      <c r="AH76" s="1"/>
      <c r="AI76" s="1"/>
      <c r="AJ76" s="1"/>
      <c r="AK76" s="1"/>
      <c r="AL76" s="1"/>
      <c r="AM76" s="1"/>
      <c r="AN76" s="1">
        <v>3.1174319665039111E-3</v>
      </c>
      <c r="AO76" s="3">
        <f>AN76*50*240</f>
        <v>37.409183598046937</v>
      </c>
      <c r="AP76" s="1">
        <v>1.4602921344046193E-3</v>
      </c>
      <c r="AQ76" s="3">
        <f>AP76*50*240</f>
        <v>17.523505612855431</v>
      </c>
      <c r="AR76" s="1">
        <v>1.989374321613275E-3</v>
      </c>
      <c r="AS76" s="3">
        <f>AR76*50*240</f>
        <v>23.8724918593593</v>
      </c>
      <c r="AT76" s="1">
        <v>37.346922827894936</v>
      </c>
      <c r="AU76" s="1">
        <v>41.911185074888323</v>
      </c>
      <c r="AV76" s="1">
        <v>0.35729491210015085</v>
      </c>
      <c r="AW76" s="1">
        <f t="shared" si="26"/>
        <v>38.281597725016162</v>
      </c>
      <c r="AX76" s="1">
        <v>33.548096398371371</v>
      </c>
    </row>
    <row r="77" spans="1:50" x14ac:dyDescent="0.25">
      <c r="A77" s="9">
        <f t="shared" si="22"/>
        <v>1910</v>
      </c>
      <c r="C77" s="1">
        <v>34.625</v>
      </c>
      <c r="D77" s="1">
        <v>31.607142857142854</v>
      </c>
      <c r="E77" s="1">
        <v>42.895962732919259</v>
      </c>
      <c r="F77" s="1">
        <v>1.2056589112197475E-3</v>
      </c>
      <c r="G77" s="1">
        <f t="shared" si="18"/>
        <v>14.467906934636972</v>
      </c>
      <c r="H77" s="1">
        <v>3.5714285714285713E-3</v>
      </c>
      <c r="I77" s="3">
        <f t="shared" si="15"/>
        <v>42.857142857142861</v>
      </c>
      <c r="J77" s="1" t="s">
        <v>20</v>
      </c>
      <c r="K77" s="1"/>
      <c r="L77" s="1">
        <v>3.0898876404494386E-3</v>
      </c>
      <c r="M77" s="3">
        <f>L77*50*240</f>
        <v>37.078651685393261</v>
      </c>
      <c r="N77" s="1">
        <v>6.8292682926829267</v>
      </c>
      <c r="O77" s="1">
        <f t="shared" si="19"/>
        <v>36.585365853658537</v>
      </c>
      <c r="P77" s="1"/>
      <c r="Q77" s="1"/>
      <c r="R77" s="1">
        <v>3.2656249999999999E-3</v>
      </c>
      <c r="S77" s="1">
        <f>R77*44.5*240</f>
        <v>34.876874999999998</v>
      </c>
      <c r="T77" s="1"/>
      <c r="U77" s="1"/>
      <c r="V77" s="1">
        <v>3.5678628061314384</v>
      </c>
      <c r="W77" s="1">
        <f t="shared" si="5"/>
        <v>19.113550747132706</v>
      </c>
      <c r="X77" s="1">
        <v>6.4992721979621484</v>
      </c>
      <c r="Y77" s="1">
        <f t="shared" si="12"/>
        <v>34.817529631940083</v>
      </c>
      <c r="Z77" s="1">
        <v>3.5384615384615381E-3</v>
      </c>
      <c r="AA77" s="3">
        <f>Z77*50*240</f>
        <v>42.46153846153846</v>
      </c>
      <c r="AB77" s="1">
        <v>2.7722206344669906E-2</v>
      </c>
      <c r="AC77" s="3">
        <f t="shared" si="20"/>
        <v>332.66647613603891</v>
      </c>
      <c r="AD77" s="1">
        <v>3.0200158890073157E-3</v>
      </c>
      <c r="AE77" s="1">
        <f t="shared" si="25"/>
        <v>36.240190668087791</v>
      </c>
      <c r="AF77" s="1">
        <v>0.15005954743946009</v>
      </c>
      <c r="AG77" s="1">
        <f>AF77/112*50*240</f>
        <v>16.077808654227866</v>
      </c>
      <c r="AH77" s="1">
        <v>2.9282576866764276E-3</v>
      </c>
      <c r="AI77" s="3">
        <f>AH77*50*240</f>
        <v>35.13909224011713</v>
      </c>
      <c r="AJ77" s="1">
        <v>1.5003750937734434E-3</v>
      </c>
      <c r="AK77" s="1">
        <f>AJ77*50*240</f>
        <v>18.004501125281319</v>
      </c>
      <c r="AL77" s="1"/>
      <c r="AM77" s="1"/>
      <c r="AN77" s="1">
        <v>3.0965372113594034E-3</v>
      </c>
      <c r="AO77" s="3">
        <f>AN77*50*240</f>
        <v>37.158446536312844</v>
      </c>
      <c r="AP77" s="1">
        <v>1.722158438576349E-3</v>
      </c>
      <c r="AQ77" s="3">
        <f>AP77*50*240</f>
        <v>20.665901262916186</v>
      </c>
      <c r="AR77" s="1">
        <v>1.3670037525454614E-3</v>
      </c>
      <c r="AS77" s="3">
        <f>AR77*50*240</f>
        <v>16.404045030545539</v>
      </c>
      <c r="AT77" s="1">
        <v>28.038186978584328</v>
      </c>
      <c r="AU77" s="1"/>
      <c r="AV77" s="1">
        <v>0.35813953488372091</v>
      </c>
      <c r="AW77" s="1">
        <f t="shared" si="26"/>
        <v>38.372093023255815</v>
      </c>
      <c r="AX77" s="1">
        <v>28.323183143185041</v>
      </c>
    </row>
    <row r="78" spans="1:50" x14ac:dyDescent="0.25">
      <c r="A78" s="9">
        <f t="shared" si="22"/>
        <v>1911</v>
      </c>
      <c r="C78" s="1">
        <v>40.875</v>
      </c>
      <c r="D78" s="1">
        <v>36.053571428571431</v>
      </c>
      <c r="E78" s="1">
        <v>48.201798201798205</v>
      </c>
      <c r="F78" s="1">
        <v>1.4286845917074052E-3</v>
      </c>
      <c r="G78" s="1">
        <f t="shared" si="18"/>
        <v>17.144215100488864</v>
      </c>
      <c r="H78" s="1">
        <v>4.0178550611343691E-3</v>
      </c>
      <c r="I78" s="3">
        <f t="shared" si="15"/>
        <v>48.214260733612427</v>
      </c>
      <c r="J78" s="1">
        <v>2.232142857142857E-3</v>
      </c>
      <c r="K78" s="3">
        <f t="shared" ref="K78:K79" si="27">J78*50*240</f>
        <v>26.785714285714285</v>
      </c>
      <c r="L78" s="1">
        <v>2.6785714285714286E-3</v>
      </c>
      <c r="M78" s="3">
        <f t="shared" ref="M78:M80" si="28">L78*50*240</f>
        <v>32.142857142857139</v>
      </c>
      <c r="N78" s="1">
        <v>6.8029629629629627</v>
      </c>
      <c r="O78" s="1">
        <f t="shared" si="19"/>
        <v>36.444444444444443</v>
      </c>
      <c r="P78" s="1"/>
      <c r="Q78" s="1"/>
      <c r="R78" s="1">
        <v>5.3859479229763148</v>
      </c>
      <c r="S78" s="1">
        <f>R78/2240*50*240</f>
        <v>28.853292444515972</v>
      </c>
      <c r="T78" s="1"/>
      <c r="U78" s="1"/>
      <c r="V78" s="1"/>
      <c r="W78" s="1"/>
      <c r="X78" s="1">
        <v>7.0879377431906621</v>
      </c>
      <c r="Y78" s="1">
        <f t="shared" si="12"/>
        <v>37.971095052807122</v>
      </c>
      <c r="Z78" s="1">
        <v>5.076923076923077E-3</v>
      </c>
      <c r="AA78" s="3">
        <f>Z78*50*240</f>
        <v>60.92307692307692</v>
      </c>
      <c r="AB78" s="1">
        <v>4.6422573060127649E-3</v>
      </c>
      <c r="AC78" s="1">
        <f t="shared" si="20"/>
        <v>55.707087672153179</v>
      </c>
      <c r="AD78" s="1">
        <v>3.5384867337786842E-4</v>
      </c>
      <c r="AE78" s="3">
        <f t="shared" si="25"/>
        <v>4.2461840805344213</v>
      </c>
      <c r="AF78" s="1">
        <v>0.2564935064935065</v>
      </c>
      <c r="AG78" s="1">
        <f>AF78/112*50*240</f>
        <v>27.481447124304268</v>
      </c>
      <c r="AH78" s="1">
        <v>2.5622254758418742E-3</v>
      </c>
      <c r="AI78" s="3">
        <f>AH78*50*240</f>
        <v>30.746705710102486</v>
      </c>
      <c r="AJ78" s="1">
        <v>1.5003750937734434E-3</v>
      </c>
      <c r="AK78" s="1">
        <f>AJ78*50*240</f>
        <v>18.004501125281319</v>
      </c>
      <c r="AL78" s="1"/>
      <c r="AM78" s="1"/>
      <c r="AN78" s="1"/>
      <c r="AO78" s="1"/>
      <c r="AP78" s="1"/>
      <c r="AQ78" s="1"/>
      <c r="AR78" s="1"/>
      <c r="AS78" s="1"/>
      <c r="AT78" s="1"/>
      <c r="AU78" s="1">
        <v>23.809523809523807</v>
      </c>
      <c r="AV78" s="1" t="s">
        <v>20</v>
      </c>
      <c r="AW78" s="1"/>
      <c r="AX78" s="1">
        <v>27.621423905033723</v>
      </c>
    </row>
    <row r="79" spans="1:50" x14ac:dyDescent="0.25">
      <c r="A79" s="9">
        <f t="shared" si="22"/>
        <v>1912</v>
      </c>
      <c r="C79" s="1">
        <v>46</v>
      </c>
      <c r="D79" s="1">
        <v>41.892857142857146</v>
      </c>
      <c r="E79" s="1">
        <v>50.756658595641653</v>
      </c>
      <c r="F79" s="1">
        <v>2.71591526344378E-3</v>
      </c>
      <c r="G79" s="1">
        <f t="shared" si="18"/>
        <v>32.590983161325362</v>
      </c>
      <c r="H79" s="1">
        <v>4.2316112243081967E-3</v>
      </c>
      <c r="I79" s="3">
        <f t="shared" si="15"/>
        <v>50.779334691698359</v>
      </c>
      <c r="J79" s="1">
        <v>2.0262455718565876E-3</v>
      </c>
      <c r="K79" s="3">
        <f t="shared" si="27"/>
        <v>24.314946862279051</v>
      </c>
      <c r="L79" s="1">
        <v>2.9016369593147674E-3</v>
      </c>
      <c r="M79" s="3">
        <f t="shared" si="28"/>
        <v>34.819643511777208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>
        <v>5.8543408360128621</v>
      </c>
      <c r="Y79" s="1">
        <f t="shared" si="12"/>
        <v>31.362540192926048</v>
      </c>
      <c r="Z79" s="1"/>
      <c r="AA79" s="1"/>
      <c r="AB79" s="1">
        <v>3.302533113164459E-3</v>
      </c>
      <c r="AC79" s="1">
        <f t="shared" si="20"/>
        <v>39.630397357973507</v>
      </c>
      <c r="AD79" s="1">
        <v>3.3458807458280515E-3</v>
      </c>
      <c r="AE79" s="1">
        <f t="shared" si="25"/>
        <v>40.15056894993662</v>
      </c>
      <c r="AF79" s="1">
        <v>1.0940594059405941</v>
      </c>
      <c r="AG79" s="3">
        <f>AF79/112*50*240</f>
        <v>117.22065063649222</v>
      </c>
      <c r="AH79" s="1">
        <v>2.4903873783883633E-3</v>
      </c>
      <c r="AI79" s="3">
        <f>AH79*50*240</f>
        <v>29.884648540660361</v>
      </c>
      <c r="AJ79" s="1">
        <v>3.0007501875468868E-3</v>
      </c>
      <c r="AK79" s="1">
        <f>AJ79*50*240</f>
        <v>36.009002250562638</v>
      </c>
      <c r="AL79" s="1"/>
      <c r="AM79" s="1"/>
      <c r="AN79" s="1"/>
      <c r="AO79" s="1"/>
      <c r="AP79" s="1"/>
      <c r="AQ79" s="1"/>
      <c r="AR79" s="1"/>
      <c r="AS79" s="1"/>
      <c r="AT79" s="1"/>
      <c r="AU79" s="1">
        <v>23.857142857142854</v>
      </c>
      <c r="AV79" s="1">
        <v>0.4</v>
      </c>
      <c r="AW79" s="1">
        <f>AV79/112*50*240</f>
        <v>42.857142857142861</v>
      </c>
      <c r="AX79" s="1">
        <v>30.359673128334187</v>
      </c>
    </row>
    <row r="80" spans="1:50" x14ac:dyDescent="0.25">
      <c r="A80" s="9">
        <f t="shared" si="22"/>
        <v>1913</v>
      </c>
      <c r="C80" s="1">
        <v>40.875</v>
      </c>
      <c r="D80" s="1">
        <v>38.571428571428577</v>
      </c>
      <c r="E80" s="1">
        <v>53.571428571428577</v>
      </c>
      <c r="F80" s="1"/>
      <c r="G80" s="1"/>
      <c r="H80" s="1">
        <v>4.464285714285714E-3</v>
      </c>
      <c r="I80" s="3">
        <f t="shared" si="15"/>
        <v>53.571428571428569</v>
      </c>
      <c r="J80" s="1"/>
      <c r="K80" s="1"/>
      <c r="L80" s="1">
        <v>3.3039606882401627E-3</v>
      </c>
      <c r="M80" s="3">
        <f t="shared" si="28"/>
        <v>39.647528258881955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>
        <v>6.1374501992031876</v>
      </c>
      <c r="Y80" s="1">
        <f t="shared" si="12"/>
        <v>32.879197495731361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>
        <v>34.185972691246398</v>
      </c>
    </row>
    <row r="81" spans="1:50" x14ac:dyDescent="0.25">
      <c r="A81" s="9">
        <f t="shared" si="22"/>
        <v>1914</v>
      </c>
      <c r="C81" s="1">
        <v>40.75</v>
      </c>
      <c r="D81" s="1">
        <v>37.821428571428569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>
        <v>28.992422623790489</v>
      </c>
    </row>
    <row r="82" spans="1:50" x14ac:dyDescent="0.25">
      <c r="A82" s="9">
        <f t="shared" si="22"/>
        <v>1915</v>
      </c>
      <c r="C82" s="1">
        <v>56</v>
      </c>
      <c r="D82" s="1">
        <v>52.553571428571431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>
        <v>30.982556660862283</v>
      </c>
    </row>
    <row r="83" spans="1:50" x14ac:dyDescent="0.25">
      <c r="A83" s="9">
        <f t="shared" si="22"/>
        <v>1916</v>
      </c>
      <c r="C83" s="1">
        <v>80.25</v>
      </c>
      <c r="D83" s="1">
        <v>70.5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>
        <v>33.943906964793868</v>
      </c>
    </row>
    <row r="84" spans="1:50" x14ac:dyDescent="0.25">
      <c r="A84" s="9">
        <f t="shared" si="22"/>
        <v>1917</v>
      </c>
      <c r="C84" s="1">
        <v>97.125</v>
      </c>
      <c r="D84" s="1">
        <v>105.16071428571428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>
        <v>33.7792820055219</v>
      </c>
    </row>
    <row r="85" spans="1:50" x14ac:dyDescent="0.25">
      <c r="A85" s="9">
        <f t="shared" si="22"/>
        <v>1918</v>
      </c>
      <c r="C85" s="1">
        <v>88.5</v>
      </c>
      <c r="D85" s="1">
        <v>115.71428571428572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>
        <v>37.202528611102721</v>
      </c>
    </row>
    <row r="86" spans="1:50" x14ac:dyDescent="0.25">
      <c r="A86" s="9">
        <f t="shared" si="22"/>
        <v>1919</v>
      </c>
      <c r="C86" s="1">
        <v>113.625</v>
      </c>
      <c r="D86" s="1">
        <v>114.80357142857143</v>
      </c>
      <c r="E86" s="1">
        <v>59.523809523809526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>
        <v>43.989952171555956</v>
      </c>
    </row>
    <row r="87" spans="1:50" x14ac:dyDescent="0.25">
      <c r="A87" s="9">
        <f t="shared" si="22"/>
        <v>1920</v>
      </c>
      <c r="C87" s="1">
        <v>134.125</v>
      </c>
      <c r="D87" s="1">
        <v>122.30357142857142</v>
      </c>
      <c r="E87" s="1">
        <v>59.693877551020414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>
        <v>67.83955108656815</v>
      </c>
    </row>
    <row r="88" spans="1:50" x14ac:dyDescent="0.25">
      <c r="A88" s="9">
        <f t="shared" si="22"/>
        <v>1921</v>
      </c>
      <c r="C88" s="1">
        <v>78.25</v>
      </c>
      <c r="D88" s="1"/>
      <c r="E88" s="1">
        <v>57.692307692307701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>
        <v>36.218664148351642</v>
      </c>
    </row>
    <row r="89" spans="1:50" x14ac:dyDescent="0.25">
      <c r="A89" s="9">
        <f t="shared" si="22"/>
        <v>1922</v>
      </c>
      <c r="C89" s="1">
        <v>60.125</v>
      </c>
      <c r="D89" s="1"/>
      <c r="E89" s="1">
        <v>23.725322555572827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>
        <v>30.938325022000583</v>
      </c>
    </row>
    <row r="90" spans="1:50" x14ac:dyDescent="0.25">
      <c r="A90" s="9">
        <f t="shared" si="22"/>
        <v>1923</v>
      </c>
      <c r="C90" s="1"/>
      <c r="D90" s="1"/>
      <c r="E90" s="1">
        <v>34.485440517670483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>
        <v>20.197003063960167</v>
      </c>
    </row>
    <row r="91" spans="1:50" x14ac:dyDescent="0.25">
      <c r="A91" s="9">
        <f t="shared" si="22"/>
        <v>1924</v>
      </c>
      <c r="C91" s="1"/>
      <c r="D91" s="1"/>
      <c r="E91" s="1">
        <v>20.537102866029773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>
        <v>23.073452198643622</v>
      </c>
    </row>
    <row r="92" spans="1:50" x14ac:dyDescent="0.25">
      <c r="A92" s="9">
        <f t="shared" si="22"/>
        <v>1925</v>
      </c>
      <c r="C92" s="1"/>
      <c r="D92" s="1"/>
      <c r="E92" s="1">
        <v>32.967032967032971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>
        <v>29.984008528784646</v>
      </c>
    </row>
    <row r="93" spans="1:50" x14ac:dyDescent="0.25">
      <c r="A93" s="9">
        <f t="shared" si="22"/>
        <v>1926</v>
      </c>
      <c r="C93" s="1"/>
      <c r="D93" s="1"/>
      <c r="E93" s="1">
        <v>25.02349624060151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>
        <v>30.780315190427554</v>
      </c>
    </row>
    <row r="94" spans="1:50" x14ac:dyDescent="0.25">
      <c r="A94" s="9">
        <f t="shared" si="22"/>
        <v>1927</v>
      </c>
      <c r="C94" s="1"/>
      <c r="D94" s="1"/>
      <c r="E94" s="1">
        <v>30.964717493214906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>
        <v>28.836295283663706</v>
      </c>
    </row>
    <row r="95" spans="1:50" x14ac:dyDescent="0.25">
      <c r="A95" s="9">
        <f t="shared" si="22"/>
        <v>1928</v>
      </c>
      <c r="C95" s="1"/>
      <c r="D95" s="1"/>
      <c r="E95" s="1">
        <v>32.204081632653065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>
        <v>30.285355348169421</v>
      </c>
    </row>
    <row r="96" spans="1:50" x14ac:dyDescent="0.25">
      <c r="A96" s="9">
        <f t="shared" si="22"/>
        <v>1929</v>
      </c>
      <c r="C96" s="1"/>
      <c r="D96" s="1"/>
      <c r="E96" s="1">
        <v>26.785714285714288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>
        <v>31.653286314525811</v>
      </c>
    </row>
    <row r="97" spans="1:50" x14ac:dyDescent="0.25">
      <c r="A97" s="9">
        <f t="shared" si="22"/>
        <v>1930</v>
      </c>
      <c r="C97" s="1"/>
      <c r="D97" s="1"/>
      <c r="E97" s="1">
        <v>13.447373522000388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>
        <v>16.225025479299266</v>
      </c>
    </row>
    <row r="98" spans="1:50" x14ac:dyDescent="0.25">
      <c r="A98" s="9">
        <f t="shared" si="22"/>
        <v>1931</v>
      </c>
      <c r="C98" s="1"/>
      <c r="D98" s="1"/>
      <c r="E98" s="1">
        <v>14.917786421499294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>
        <v>11.709886266645384</v>
      </c>
    </row>
    <row r="99" spans="1:50" x14ac:dyDescent="0.25">
      <c r="A99" s="9">
        <f t="shared" si="22"/>
        <v>1932</v>
      </c>
      <c r="C99" s="1"/>
      <c r="D99" s="1"/>
      <c r="E99" s="1">
        <v>18.198906356801096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50" x14ac:dyDescent="0.25">
      <c r="A100" s="9">
        <f t="shared" si="22"/>
        <v>1933</v>
      </c>
      <c r="C100" s="1"/>
      <c r="D100" s="1"/>
      <c r="E100" s="1">
        <v>13.425285368384642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50" x14ac:dyDescent="0.25">
      <c r="A101" s="9">
        <f t="shared" si="22"/>
        <v>1934</v>
      </c>
      <c r="C101" s="1"/>
      <c r="D101" s="1"/>
      <c r="E101" s="1">
        <v>16.523809523809526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50" x14ac:dyDescent="0.25">
      <c r="A102" s="9">
        <f t="shared" si="22"/>
        <v>1935</v>
      </c>
      <c r="C102" s="1"/>
      <c r="D102" s="1"/>
      <c r="E102" s="1">
        <v>15.272812062801183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50" x14ac:dyDescent="0.25">
      <c r="A103" s="9">
        <f t="shared" si="22"/>
        <v>1936</v>
      </c>
      <c r="C103" s="1"/>
      <c r="D103" s="1"/>
      <c r="E103" s="1">
        <v>16.657199659187732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50" x14ac:dyDescent="0.25">
      <c r="A104" s="9">
        <f t="shared" si="22"/>
        <v>1937</v>
      </c>
      <c r="C104" s="1"/>
      <c r="D104" s="1"/>
      <c r="E104" s="1">
        <v>22.052233232086841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50" x14ac:dyDescent="0.25">
      <c r="A105" s="9">
        <f t="shared" si="22"/>
        <v>1938</v>
      </c>
      <c r="C105" s="1"/>
      <c r="D105" s="1"/>
      <c r="E105" s="1">
        <v>21.474331038089431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50" x14ac:dyDescent="0.25">
      <c r="A106" s="9">
        <f t="shared" si="22"/>
        <v>1939</v>
      </c>
      <c r="C106" s="1"/>
      <c r="D106" s="1"/>
      <c r="E106" s="1">
        <v>16.578567996155698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50" x14ac:dyDescent="0.25">
      <c r="A107" s="9">
        <f t="shared" si="22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50" hidden="1" x14ac:dyDescent="0.25">
      <c r="A108" s="9">
        <f t="shared" si="22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50" hidden="1" x14ac:dyDescent="0.25">
      <c r="A109" s="9">
        <f t="shared" si="22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50" hidden="1" x14ac:dyDescent="0.25">
      <c r="A110" s="9">
        <f t="shared" si="22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50" hidden="1" x14ac:dyDescent="0.25">
      <c r="A111" s="9">
        <f t="shared" si="22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50" hidden="1" x14ac:dyDescent="0.25">
      <c r="A112" s="9">
        <f t="shared" si="22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idden="1" x14ac:dyDescent="0.25">
      <c r="A113" s="9">
        <f t="shared" si="22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idden="1" x14ac:dyDescent="0.25">
      <c r="A114" s="9">
        <f t="shared" si="22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idden="1" x14ac:dyDescent="0.25">
      <c r="A115" s="9">
        <f t="shared" si="22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idden="1" x14ac:dyDescent="0.25">
      <c r="A116" s="9">
        <f t="shared" si="22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idden="1" x14ac:dyDescent="0.25">
      <c r="A117" s="9">
        <f t="shared" si="22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idden="1" x14ac:dyDescent="0.25">
      <c r="A118" s="9">
        <f t="shared" si="22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idden="1" x14ac:dyDescent="0.25">
      <c r="A119" s="9">
        <f t="shared" si="22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idden="1" x14ac:dyDescent="0.25">
      <c r="A120" s="9">
        <f t="shared" si="22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idden="1" x14ac:dyDescent="0.25">
      <c r="A121" s="9">
        <f t="shared" si="22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idden="1" x14ac:dyDescent="0.25">
      <c r="A122" s="9">
        <f t="shared" si="22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idden="1" x14ac:dyDescent="0.25">
      <c r="A123" s="9">
        <f t="shared" si="22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idden="1" x14ac:dyDescent="0.25">
      <c r="A124" s="9">
        <f t="shared" si="22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idden="1" x14ac:dyDescent="0.25">
      <c r="A125" s="9">
        <f t="shared" si="22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idden="1" x14ac:dyDescent="0.25">
      <c r="A126" s="9">
        <f t="shared" si="22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idden="1" x14ac:dyDescent="0.25">
      <c r="A127" s="9">
        <f t="shared" si="22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idden="1" x14ac:dyDescent="0.25">
      <c r="A128" s="9">
        <f t="shared" si="22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idden="1" x14ac:dyDescent="0.25">
      <c r="A129" s="9">
        <f t="shared" si="22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idden="1" x14ac:dyDescent="0.25">
      <c r="A130" s="9">
        <f t="shared" si="22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idden="1" x14ac:dyDescent="0.25">
      <c r="A131" s="9">
        <f t="shared" si="22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idden="1" x14ac:dyDescent="0.25">
      <c r="A132" s="9">
        <f t="shared" si="22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idden="1" x14ac:dyDescent="0.25">
      <c r="A133" s="9">
        <f t="shared" si="22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idden="1" x14ac:dyDescent="0.25">
      <c r="A134" s="9">
        <f t="shared" si="22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idden="1" x14ac:dyDescent="0.25">
      <c r="A135" s="9">
        <f t="shared" si="22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idden="1" x14ac:dyDescent="0.25">
      <c r="A136" s="9">
        <f t="shared" ref="A136:A145" si="29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idden="1" x14ac:dyDescent="0.25">
      <c r="A137" s="9">
        <f t="shared" si="29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idden="1" x14ac:dyDescent="0.25">
      <c r="A138" s="9">
        <f t="shared" si="29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idden="1" x14ac:dyDescent="0.25">
      <c r="A139" s="9">
        <f t="shared" si="29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idden="1" x14ac:dyDescent="0.25">
      <c r="A140" s="9">
        <f t="shared" si="29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idden="1" x14ac:dyDescent="0.25">
      <c r="A141" s="9">
        <f t="shared" si="29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idden="1" x14ac:dyDescent="0.25">
      <c r="A142" s="9">
        <f t="shared" si="29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idden="1" x14ac:dyDescent="0.25">
      <c r="A143" s="9">
        <f t="shared" si="29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idden="1" x14ac:dyDescent="0.25">
      <c r="A144" s="9">
        <f t="shared" si="29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idden="1" x14ac:dyDescent="0.25">
      <c r="A145" s="9">
        <f t="shared" si="29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3:49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3:49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3:49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3:49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3:49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3:49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3:49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3:49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3:49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3:49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3:49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3:49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3:49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3:49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3:49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3:49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3:49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3:49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3:49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3:49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3:49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3:49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3:49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3:49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3:49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3:49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3:49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3:49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3:49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3:49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3:49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3:49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3:49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3:49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3:49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3:49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3:49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3:49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3:49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3:49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3:49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3:49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3:49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3:49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3:49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3:49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3:49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3:49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3:49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3:49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3:49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3:49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3:49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3:49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3:49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3:49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3:49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3:49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3:49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3:49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3:49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3:49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3:49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3:49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3:49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3:49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3:49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3:49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3:49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3:49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3:49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3:49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3:49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3:49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3:49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3:49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3:49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3:49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3:49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3:49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3:49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3:49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3:49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3:49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3:49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3:49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3:49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3:49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3:49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3:49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3:49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3:49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3:49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3:49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3:49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3:49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3:49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3:49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3:49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3:49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3:49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3:49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3:49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3:49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3:49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3:49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3:49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3:49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3:49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3:49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3:49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3:49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3:49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3:49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3:49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3:49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3:49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3:49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3:49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3:49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3:49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3:49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3:49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3:49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3:49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3:49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3:49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3:49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3:49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3:49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3:49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3:49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3:49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3:49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3:49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3:49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3:49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3:49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3:49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3:49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3:49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3:49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3:49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3:49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3:49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3:49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3:49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3:49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3:49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3:49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3:49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3:49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3:49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</sheetData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U11" sqref="U1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Barley (All)</vt:lpstr>
      <vt:lpstr>Graphs (All)</vt:lpstr>
      <vt:lpstr>Collective Graph (All)</vt:lpstr>
      <vt:lpstr>Barley (Adjusted)</vt:lpstr>
      <vt:lpstr>Graph 1</vt:lpstr>
      <vt:lpstr>Graph 2</vt:lpstr>
      <vt:lpstr>Graph 3</vt:lpstr>
      <vt:lpstr>Graph 4</vt:lpstr>
      <vt:lpstr>Graph 5</vt:lpstr>
      <vt:lpstr>Color Legend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2018-11-19T17:30:18Z</dcterms:modified>
</cp:coreProperties>
</file>